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tabRatio="826" activeTab="1"/>
  </bookViews>
  <sheets>
    <sheet name="填表说明" sheetId="1" r:id="rId1"/>
    <sheet name="送审信息表【填写】" sheetId="2" r:id="rId2"/>
    <sheet name="自查清单【填写】" sheetId="3" r:id="rId3"/>
    <sheet name="自查表【自动生成】" sheetId="4" r:id="rId4"/>
    <sheet name="制式1—送审单【自动生成】" sheetId="5" r:id="rId5"/>
    <sheet name="制式2—承诺书【自动生成】" sheetId="6" r:id="rId6"/>
    <sheet name="制式3—情况说明书【自动生成】" sheetId="7" r:id="rId7"/>
    <sheet name="制式4—封面【自动生成】" sheetId="8" r:id="rId8"/>
    <sheet name="需补充资料清单（审计处填写）" sheetId="9" r:id="rId9"/>
  </sheets>
  <externalReferences>
    <externalReference r:id="rId12"/>
    <externalReference r:id="rId13"/>
    <externalReference r:id="rId14"/>
  </externalReferences>
  <definedNames>
    <definedName name="_xlnm.Print_Area" localSheetId="8">'需补充资料清单（审计处填写）'!$A$1:$I$24</definedName>
    <definedName name="_xlnm.Print_Area" localSheetId="5">'制式2—承诺书【自动生成】'!$A:$D</definedName>
    <definedName name="_xlnm.Print_Area" localSheetId="3">'自查表【自动生成】'!$A$1:$I$27</definedName>
    <definedName name="_xlnm.Print_Area" localSheetId="6">'制式3—情况说明书【自动生成】'!$A:$F</definedName>
    <definedName name="_xlnm.Print_Area" localSheetId="1">'送审信息表【填写】'!$1:$4</definedName>
  </definedNames>
  <calcPr fullCalcOnLoad="1"/>
</workbook>
</file>

<file path=xl/comments2.xml><?xml version="1.0" encoding="utf-8"?>
<comments xmlns="http://schemas.openxmlformats.org/spreadsheetml/2006/main">
  <authors>
    <author>shenjichu</author>
    <author>微软用户</author>
    <author>sj</author>
    <author>F2345.com</author>
    <author>温航雄</author>
  </authors>
  <commentList>
    <comment ref="D3" authorId="0">
      <text>
        <r>
          <rPr>
            <sz val="9"/>
            <rFont val="宋体"/>
            <family val="0"/>
          </rPr>
          <t>shenjichu:
时间格式××××.××.××，如2005.01.01。</t>
        </r>
      </text>
    </comment>
    <comment ref="E3" authorId="0">
      <text>
        <r>
          <rPr>
            <sz val="9"/>
            <rFont val="宋体"/>
            <family val="0"/>
          </rPr>
          <t>shenjichu:
工程名称需具体明了：单位＋地点+项目名称</t>
        </r>
      </text>
    </comment>
    <comment ref="G3" authorId="0">
      <text>
        <r>
          <rPr>
            <sz val="9"/>
            <rFont val="宋体"/>
            <family val="0"/>
          </rPr>
          <t>shenjichu:
施工单位需为全称</t>
        </r>
      </text>
    </comment>
    <comment ref="N3" authorId="0">
      <text>
        <r>
          <rPr>
            <sz val="9"/>
            <rFont val="宋体"/>
            <family val="0"/>
          </rPr>
          <t>shenjichu:
决算
预算</t>
        </r>
      </text>
    </comment>
    <comment ref="J2" authorId="1">
      <text>
        <r>
          <rPr>
            <sz val="9"/>
            <rFont val="宋体"/>
            <family val="0"/>
          </rPr>
          <t xml:space="preserve">微软用户:
图标
</t>
        </r>
      </text>
    </comment>
    <comment ref="P3" authorId="0">
      <text>
        <r>
          <rPr>
            <sz val="9"/>
            <rFont val="宋体"/>
            <family val="0"/>
          </rPr>
          <t>shenjichu:
事务所审计：事务所名称；
兼职审计人员审计：兼职人员名称；
自审：自审人＋负责人</t>
        </r>
      </text>
    </comment>
    <comment ref="Q3" authorId="0">
      <text>
        <r>
          <rPr>
            <sz val="9"/>
            <rFont val="宋体"/>
            <family val="0"/>
          </rPr>
          <t>shenjichu:
自审项目不输入本栏。</t>
        </r>
      </text>
    </comment>
    <comment ref="R3" authorId="0">
      <text>
        <r>
          <rPr>
            <sz val="9"/>
            <rFont val="宋体"/>
            <family val="0"/>
          </rPr>
          <t xml:space="preserve">shenjichu:
经处务会决定后输入。
平时输入进度情况。
1、在审；
2、初审报告已交甲方；
3、已审结；
4、××事务所（个人）复核；
5、复核结束。
</t>
        </r>
      </text>
    </comment>
    <comment ref="S3" authorId="0">
      <text>
        <r>
          <rPr>
            <sz val="9"/>
            <rFont val="宋体"/>
            <family val="0"/>
          </rPr>
          <t xml:space="preserve">shenjichu:
审意字[]号
出具意见书时间：
</t>
        </r>
      </text>
    </comment>
    <comment ref="T3" authorId="0">
      <text>
        <r>
          <rPr>
            <sz val="9"/>
            <rFont val="宋体"/>
            <family val="0"/>
          </rPr>
          <t>shenjichu:
依据登记薄排序登记审计结果汇总表，排序标准：
1、汇总情况-递增；2、审意字文号-递减。</t>
        </r>
      </text>
    </comment>
    <comment ref="U3" authorId="0">
      <text>
        <r>
          <rPr>
            <sz val="9"/>
            <rFont val="宋体"/>
            <family val="0"/>
          </rPr>
          <t>shenjichu:
领取人－份数</t>
        </r>
      </text>
    </comment>
    <comment ref="W3" authorId="0">
      <text>
        <r>
          <rPr>
            <sz val="9"/>
            <rFont val="宋体"/>
            <family val="0"/>
          </rPr>
          <t>shenjichu:
时间格式××××.××.××，如2005.01.01。</t>
        </r>
      </text>
    </comment>
    <comment ref="X3" authorId="0">
      <text>
        <r>
          <rPr>
            <sz val="9"/>
            <rFont val="宋体"/>
            <family val="0"/>
          </rPr>
          <t>shenjichu:
兼职审计人员审计费依据登记薄排序后自动生成排序标准：
1、审计类型-递增；2、审计费支付-递增；2、审意字文号-递减。</t>
        </r>
      </text>
    </comment>
    <comment ref="Y3" authorId="0">
      <text>
        <r>
          <rPr>
            <sz val="9"/>
            <rFont val="宋体"/>
            <family val="0"/>
          </rPr>
          <t>shenjichu:
1、自审；2、兼职人员审计；3、事务所审计。</t>
        </r>
      </text>
    </comment>
    <comment ref="AW3" authorId="2">
      <text>
        <r>
          <rPr>
            <sz val="9"/>
            <rFont val="宋体"/>
            <family val="0"/>
          </rPr>
          <t>sj:
2010-001转
2010-001现</t>
        </r>
      </text>
    </comment>
    <comment ref="BO3" authorId="3">
      <text>
        <r>
          <rPr>
            <b/>
            <sz val="9"/>
            <rFont val="宋体"/>
            <family val="0"/>
          </rPr>
          <t>F2345.com:</t>
        </r>
        <r>
          <rPr>
            <sz val="9"/>
            <rFont val="宋体"/>
            <family val="0"/>
          </rPr>
          <t xml:space="preserve">
=WEEKNUM(B1,1)
=WEEKNUM(B1,2)
   注意:
     先加载"分析工具库"才能使用WEEKNUM函数。加载的方法是单击菜单"工具"－"加载宏"，在"加载宏"对话框中勾选"分析工具库"复选框，最后单击"确定"按钮。</t>
        </r>
      </text>
    </comment>
    <comment ref="BP3" authorId="4">
      <text>
        <r>
          <rPr>
            <b/>
            <sz val="9"/>
            <rFont val="宋体"/>
            <family val="0"/>
          </rPr>
          <t>温航雄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=TEXT(INT((C2-"2014-9-1")/7+1),"</t>
        </r>
        <r>
          <rPr>
            <sz val="9"/>
            <rFont val="宋体"/>
            <family val="0"/>
          </rPr>
          <t>第</t>
        </r>
        <r>
          <rPr>
            <sz val="9"/>
            <rFont val="Tahoma"/>
            <family val="2"/>
          </rPr>
          <t>[dbnum1]#</t>
        </r>
        <r>
          <rPr>
            <sz val="9"/>
            <rFont val="宋体"/>
            <family val="0"/>
          </rPr>
          <t>周</t>
        </r>
        <r>
          <rPr>
            <sz val="9"/>
            <rFont val="Tahoma"/>
            <family val="2"/>
          </rPr>
          <t>;")</t>
        </r>
      </text>
    </comment>
  </commentList>
</comments>
</file>

<file path=xl/sharedStrings.xml><?xml version="1.0" encoding="utf-8"?>
<sst xmlns="http://schemas.openxmlformats.org/spreadsheetml/2006/main" count="540" uniqueCount="333">
  <si>
    <r>
      <rPr>
        <b/>
        <u val="single"/>
        <sz val="20"/>
        <color indexed="10"/>
        <rFont val="黑体"/>
        <family val="3"/>
      </rPr>
      <t>结算(非招标</t>
    </r>
    <r>
      <rPr>
        <b/>
        <u val="single"/>
        <sz val="20"/>
        <color indexed="10"/>
        <rFont val="黑体"/>
        <family val="3"/>
      </rPr>
      <t>)</t>
    </r>
    <r>
      <rPr>
        <sz val="20"/>
        <rFont val="黑体"/>
        <family val="3"/>
      </rPr>
      <t>工程项目送审信息表</t>
    </r>
  </si>
  <si>
    <t>项目基本情况</t>
  </si>
  <si>
    <t>履行程序情况</t>
  </si>
  <si>
    <t>B-立项信息</t>
  </si>
  <si>
    <t>C-招投标及施工情况</t>
  </si>
  <si>
    <t>竣工情况</t>
  </si>
  <si>
    <t>部门信息</t>
  </si>
  <si>
    <t>登记
序号</t>
  </si>
  <si>
    <t>项目编号</t>
  </si>
  <si>
    <t>序号</t>
  </si>
  <si>
    <t>送审时间</t>
  </si>
  <si>
    <t>工程项目</t>
  </si>
  <si>
    <t>送审单位</t>
  </si>
  <si>
    <t>施工单位/编制单位</t>
  </si>
  <si>
    <t>送审人</t>
  </si>
  <si>
    <t>接收人</t>
  </si>
  <si>
    <t>送审金额
（元）</t>
  </si>
  <si>
    <t>审定金额
（元）</t>
  </si>
  <si>
    <t>核减额</t>
  </si>
  <si>
    <t>审减率(%)</t>
  </si>
  <si>
    <t>项目类别</t>
  </si>
  <si>
    <t>工程说明</t>
  </si>
  <si>
    <t>审计机构
或审计人</t>
  </si>
  <si>
    <t>项目负责人</t>
  </si>
  <si>
    <t>进度情况/
第三方复核人</t>
  </si>
  <si>
    <t>审意字文号</t>
  </si>
  <si>
    <t>出具审计
报告时间</t>
  </si>
  <si>
    <t>报告领取人</t>
  </si>
  <si>
    <t>领取份数</t>
  </si>
  <si>
    <t>领取时间</t>
  </si>
  <si>
    <t>送审年度
审计年度</t>
  </si>
  <si>
    <t>审计类型</t>
  </si>
  <si>
    <t>项目竣工年度</t>
  </si>
  <si>
    <t>是否
立项</t>
  </si>
  <si>
    <t>是否合
同审签</t>
  </si>
  <si>
    <t>是否
招标</t>
  </si>
  <si>
    <r>
      <t xml:space="preserve">立项审
批金额
</t>
    </r>
    <r>
      <rPr>
        <b/>
        <sz val="8"/>
        <color indexed="60"/>
        <rFont val="宋体"/>
        <family val="0"/>
      </rPr>
      <t>（经费预算）
（元）</t>
    </r>
  </si>
  <si>
    <t>合同签
订日期</t>
  </si>
  <si>
    <t>是否超预算</t>
  </si>
  <si>
    <t>招标层次</t>
  </si>
  <si>
    <t>投标预算
（元）</t>
  </si>
  <si>
    <t>投标价/报价
（元）</t>
  </si>
  <si>
    <t>中标价/议价
（元）</t>
  </si>
  <si>
    <t>合同价
（元）</t>
  </si>
  <si>
    <t>优惠率</t>
  </si>
  <si>
    <t>开工时间</t>
  </si>
  <si>
    <t>竣工时间</t>
  </si>
  <si>
    <t>验收时间</t>
  </si>
  <si>
    <t>审意字
文号</t>
  </si>
  <si>
    <t>送审费率</t>
  </si>
  <si>
    <t>成果费率</t>
  </si>
  <si>
    <t>审计费</t>
  </si>
  <si>
    <t>计算时间
发票时间</t>
  </si>
  <si>
    <t>实付
金额</t>
  </si>
  <si>
    <t>报账
编号</t>
  </si>
  <si>
    <t>报账时间</t>
  </si>
  <si>
    <t>优惠金额</t>
  </si>
  <si>
    <t>复核审
减成果</t>
  </si>
  <si>
    <t>其他</t>
  </si>
  <si>
    <t>合计</t>
  </si>
  <si>
    <t>审计
类型</t>
  </si>
  <si>
    <t>合同
编号</t>
  </si>
  <si>
    <t>对方
单位</t>
  </si>
  <si>
    <t>送审
费率</t>
  </si>
  <si>
    <t>费率</t>
  </si>
  <si>
    <t>签订时间</t>
  </si>
  <si>
    <t>复核方</t>
  </si>
  <si>
    <t>复核成果</t>
  </si>
  <si>
    <t>总编号</t>
  </si>
  <si>
    <t>年</t>
  </si>
  <si>
    <t>周(学期)</t>
  </si>
  <si>
    <t>月</t>
  </si>
  <si>
    <t>建筑面积</t>
  </si>
  <si>
    <t>建筑结构</t>
  </si>
  <si>
    <t>建设周期</t>
  </si>
  <si>
    <t>项目经费来源
及经费名称</t>
  </si>
  <si>
    <t>结算造价增加金额</t>
  </si>
  <si>
    <t>预付款金额
（元）</t>
  </si>
  <si>
    <t>部门负责人</t>
  </si>
  <si>
    <t>招标代理机构</t>
  </si>
  <si>
    <t>预结算编制时间</t>
  </si>
  <si>
    <t>合同工期
（日）</t>
  </si>
  <si>
    <t>实际工期
（日）</t>
  </si>
  <si>
    <r>
      <t xml:space="preserve">逾期竣工天数
</t>
    </r>
    <r>
      <rPr>
        <sz val="8"/>
        <rFont val="黑体"/>
        <family val="3"/>
      </rPr>
      <t>+为逾期，-为未逾期</t>
    </r>
  </si>
  <si>
    <t>是否逾期竣工</t>
  </si>
  <si>
    <r>
      <t xml:space="preserve">逾期3个月送审·月
</t>
    </r>
    <r>
      <rPr>
        <sz val="8"/>
        <rFont val="黑体"/>
        <family val="3"/>
      </rPr>
      <t>+为逾期，-为未逾期</t>
    </r>
  </si>
  <si>
    <t>是否逾期送审</t>
  </si>
  <si>
    <r>
      <t>情况说明</t>
    </r>
    <r>
      <rPr>
        <b/>
        <sz val="9"/>
        <rFont val="黑体"/>
        <family val="3"/>
      </rPr>
      <t xml:space="preserve">
</t>
    </r>
    <r>
      <rPr>
        <b/>
        <sz val="8"/>
        <rFont val="黑体"/>
        <family val="3"/>
      </rPr>
      <t>（项目实施过程中需要说明事项：逾期完工、逾期验收、结算造价原因、程序履行相关情况）</t>
    </r>
  </si>
  <si>
    <t>项目拦标价</t>
  </si>
  <si>
    <t>结算</t>
  </si>
  <si>
    <t>新送</t>
  </si>
  <si>
    <t>西工程大审意字〔2024〕号</t>
  </si>
  <si>
    <t>事务所审计</t>
  </si>
  <si>
    <t>否</t>
  </si>
  <si>
    <t>是</t>
  </si>
  <si>
    <t>**单位**经费</t>
  </si>
  <si>
    <t>在此栏简要予以说明，项目情况单独附页予以说明，并经主管校领导签字。</t>
  </si>
  <si>
    <t>end</t>
  </si>
  <si>
    <t>↑</t>
  </si>
  <si>
    <r>
      <t>送审单位仅填写标识为</t>
    </r>
    <r>
      <rPr>
        <b/>
        <u val="single"/>
        <sz val="15"/>
        <color indexed="60"/>
        <rFont val="楷体"/>
        <family val="3"/>
      </rPr>
      <t>“1”</t>
    </r>
    <r>
      <rPr>
        <b/>
        <sz val="15"/>
        <color indexed="60"/>
        <rFont val="楷体"/>
        <family val="3"/>
      </rPr>
      <t>上方单元格</t>
    </r>
  </si>
  <si>
    <t>送审单位填写</t>
  </si>
  <si>
    <t>自动生成</t>
  </si>
  <si>
    <t>格式说明及参考：</t>
  </si>
  <si>
    <t>填写全称</t>
  </si>
  <si>
    <t>姓名</t>
  </si>
  <si>
    <t>单位：元，保留2位小数</t>
  </si>
  <si>
    <t>送审年度</t>
  </si>
  <si>
    <t>下拉框选择</t>
  </si>
  <si>
    <t>按照预算填写</t>
  </si>
  <si>
    <t>合同审签表最后日期</t>
  </si>
  <si>
    <t>根据实际招标层次填写</t>
  </si>
  <si>
    <t>投标明细汇总表</t>
  </si>
  <si>
    <t>投标函总价</t>
  </si>
  <si>
    <t>评标报告/中标函总价</t>
  </si>
  <si>
    <t>合同约定总价</t>
  </si>
  <si>
    <t>按照实际开工时间或开工报告填写</t>
  </si>
  <si>
    <t>按照实际竣工时间或竣工报告填写</t>
  </si>
  <si>
    <t>联合验收时间</t>
  </si>
  <si>
    <t>合同约定的施工天数</t>
  </si>
  <si>
    <t>经费名称，确定经费为财政专项或学校自筹</t>
  </si>
  <si>
    <t xml:space="preserve"> 送审结算造价减合同价。 </t>
  </si>
  <si>
    <t>实际支付的进度款或预付款</t>
  </si>
  <si>
    <t>编制单位或施工单位编制预算、结算的时间</t>
  </si>
  <si>
    <t>实际施工天数，竣工日期-开工日期</t>
  </si>
  <si>
    <t>竣工后3个月内未送审</t>
  </si>
  <si>
    <t>1、在项目实施及管理过程中，如存在相关涉及变更事项、造价变动及合同履行等方面的重大事项决策机制和工作程序未履行、项目逾期未完工、跨年度未报送项目、竣工后未及时报送审计的工程项目，报送时须对相关情况予以书面说明（独立附页），并经主管校领导签字，请进行情况说明。
2、情况说明的内容主要包括：未及时送审的基本事实、事由；送审年度是否立项，是否落实资金；部门意见及主管校领导审批意见等。</t>
  </si>
  <si>
    <r>
      <rPr>
        <sz val="20"/>
        <color indexed="10"/>
        <rFont val="黑体"/>
        <family val="3"/>
      </rPr>
      <t>结算(非招标)</t>
    </r>
    <r>
      <rPr>
        <sz val="20"/>
        <rFont val="黑体"/>
        <family val="3"/>
      </rPr>
      <t>项目自查信息表</t>
    </r>
  </si>
  <si>
    <t>填表说明：</t>
  </si>
  <si>
    <r>
      <t xml:space="preserve">1、填表前，因认真阅读：“送审资料要求”（审计处网页结算下载专栏）、“填表说明”（本表文件）；
2、按格式按完整填写本表后，“自查表”自动生成，打印后即可；
3、本表仅填写数量列，数量单位为“页”或“本”，胶印装订资料按“本”数量输入，其余资料均输入页码数量。
以下所列电子版均应提供，有电子版的填1，无电子版的填0。
</t>
    </r>
    <r>
      <rPr>
        <b/>
        <sz val="13"/>
        <color indexed="10"/>
        <rFont val="楷体"/>
        <family val="3"/>
      </rPr>
      <t>如数量为“10页”，在数量栏目内填写数字 10 即可；如数量为“2本”，在数量栏目内填写数字 2 即可；</t>
    </r>
    <r>
      <rPr>
        <b/>
        <sz val="13"/>
        <color indexed="17"/>
        <rFont val="楷体"/>
        <family val="3"/>
      </rPr>
      <t xml:space="preserve">
4、除数量列填写外，其余表格内信息均不得删除、增加或改变格式。
5、注意输入格式。</t>
    </r>
  </si>
  <si>
    <t>资料名称</t>
  </si>
  <si>
    <t>数量</t>
  </si>
  <si>
    <t>资料要求
情况说明</t>
  </si>
  <si>
    <r>
      <t xml:space="preserve">总数量
</t>
    </r>
    <r>
      <rPr>
        <u val="single"/>
        <sz val="10"/>
        <color indexed="10"/>
        <rFont val="仿宋_GB2312"/>
        <family val="3"/>
      </rPr>
      <t>（本数+页数，如1+60)</t>
    </r>
  </si>
  <si>
    <t>页/本</t>
  </si>
  <si>
    <t>送审单□</t>
  </si>
  <si>
    <t>工程造价审核承诺书□</t>
  </si>
  <si>
    <t>合同审签表□</t>
  </si>
  <si>
    <t>经费立项书【经费批复文件】□</t>
  </si>
  <si>
    <t>报送审计情况说明书【跨年度报送项目及未及时送审项目应予以书面说明】□</t>
  </si>
  <si>
    <t>情况说明【作为情况说明书附件，根据情况说明书要求出具】□</t>
  </si>
  <si>
    <t/>
  </si>
  <si>
    <t>【跨年度送审项目，经费须重新立项】</t>
  </si>
  <si>
    <t>项目立项书【修缮节能改造、零星采购暂行规定等相关程序和要求】□</t>
  </si>
  <si>
    <t>立项概预算或施工预算（作为立项书附件及造价依据）□</t>
  </si>
  <si>
    <t>项目管理单位内部履行相关工作程序的文件、纪要、记录□</t>
  </si>
  <si>
    <t>结算书封面□</t>
  </si>
  <si>
    <t>验收报告□</t>
  </si>
  <si>
    <t>项目管理部门审核报告及审核清单明细□</t>
  </si>
  <si>
    <t>监理审核报告及审核清单明细□</t>
  </si>
  <si>
    <t>其他核查复核记录、文件、纪要□</t>
  </si>
  <si>
    <t>结算书（含结算报告、汇总表明细等）□</t>
  </si>
  <si>
    <t>竣工结算资料□</t>
  </si>
  <si>
    <t>签证单、工程量计算单□</t>
  </si>
  <si>
    <t>验槽记录、检测记录、影像资料（隐蔽工程）□</t>
  </si>
  <si>
    <t>相关纪要、说明、记录等□</t>
  </si>
  <si>
    <t>【包含所有工程内容】</t>
  </si>
  <si>
    <t>预算(拦标价)审核结果□</t>
  </si>
  <si>
    <t>招标代理机构拦标控制价结果报告□</t>
  </si>
  <si>
    <t>全过程审计结果报告（仅限基本建设项目、重点工程项目等实施全过程审计的项目）□</t>
  </si>
  <si>
    <t>【过程审核记录】</t>
  </si>
  <si>
    <t>造价变动审定手续及预算追加手续（新合同管理办法第三十三条）□</t>
  </si>
  <si>
    <t>变更审批手续及变更概算□</t>
  </si>
  <si>
    <t>工程量增减单、设备增减单□</t>
  </si>
  <si>
    <t>设备清单、主材清单、甲供主材清单□</t>
  </si>
  <si>
    <t>相关会议纪要、通知、记录、情况说明□</t>
  </si>
  <si>
    <t>【非招标项目造价超出合同约定的施工范围或设计范围、更改原设计的，应按程序变更】【变更资料应按照“一项变更、一套资料”原则分别分类整理，逐一对应】</t>
  </si>
  <si>
    <t>认质认价单□</t>
  </si>
  <si>
    <t>认质认价会议纪要□</t>
  </si>
  <si>
    <t>市场调研和询价记录（留存备查）□</t>
  </si>
  <si>
    <t>开工报告□</t>
  </si>
  <si>
    <t>竣工报告□</t>
  </si>
  <si>
    <t>工期延误过程记录、依据及证明等相关材料□</t>
  </si>
  <si>
    <t>工期延误天数认定及处罚意见□</t>
  </si>
  <si>
    <t>项目实施期间相关纪要、日志、记录（备查）□</t>
  </si>
  <si>
    <t>水电费扣除资料□</t>
  </si>
  <si>
    <t>合同书□</t>
  </si>
  <si>
    <t>补充协议□</t>
  </si>
  <si>
    <t>技术协议□</t>
  </si>
  <si>
    <t>图纸：</t>
  </si>
  <si>
    <t>竣工图□</t>
  </si>
  <si>
    <t>设计图□</t>
  </si>
  <si>
    <t>【折叠为A4大小，装订成册】</t>
  </si>
  <si>
    <t>其他纸质版资料(手填)：</t>
  </si>
  <si>
    <t>电子版资料1：</t>
  </si>
  <si>
    <t>结算造价文件□</t>
  </si>
  <si>
    <t>立项预算或施工预算□</t>
  </si>
  <si>
    <t>【格式要求：（广联达、excel版本）】</t>
  </si>
  <si>
    <t>电子版资料2：</t>
  </si>
  <si>
    <t>施工图（设计图）□</t>
  </si>
  <si>
    <t>网格图□</t>
  </si>
  <si>
    <t>原始地貌图□</t>
  </si>
  <si>
    <t>规划图□</t>
  </si>
  <si>
    <t>【格式要求：软件版本】</t>
  </si>
  <si>
    <t>电子版资料3：</t>
  </si>
  <si>
    <t>工程量计算单□</t>
  </si>
  <si>
    <t>设备清单□</t>
  </si>
  <si>
    <t>甲供材清单等□</t>
  </si>
  <si>
    <t>【格式要求：word、excel优先，无此版本可提供PDF文件】</t>
  </si>
  <si>
    <t>其他电子版资料(手填)：</t>
  </si>
  <si>
    <t>纸质版资料是否齐全：</t>
  </si>
  <si>
    <t>□电子版资料是否齐全：</t>
  </si>
  <si>
    <t>以上资料是否均为原件：</t>
  </si>
  <si>
    <t>以上资料中纸质版是否与电子版一致：</t>
  </si>
  <si>
    <t>登记薄编号:</t>
  </si>
  <si>
    <t>项目编号：</t>
  </si>
  <si>
    <t>号</t>
  </si>
  <si>
    <t>-</t>
  </si>
  <si>
    <t>工程项目送审自查表</t>
  </si>
  <si>
    <t>（5万元以内非招标零星工程项目）</t>
  </si>
  <si>
    <t>项目名称</t>
  </si>
  <si>
    <t>报送单位</t>
  </si>
  <si>
    <t>送审造价</t>
  </si>
  <si>
    <t>施工单位</t>
  </si>
  <si>
    <t>报送人签字</t>
  </si>
  <si>
    <t>自查时间</t>
  </si>
  <si>
    <t xml:space="preserve">      年   月   日</t>
  </si>
  <si>
    <t>编号</t>
  </si>
  <si>
    <t>单位</t>
  </si>
  <si>
    <t>页数</t>
  </si>
  <si>
    <t>备注</t>
  </si>
  <si>
    <t>页</t>
  </si>
  <si>
    <r>
      <rPr>
        <b/>
        <sz val="11"/>
        <rFont val="楷体"/>
        <family val="3"/>
      </rPr>
      <t>备注：</t>
    </r>
    <r>
      <rPr>
        <sz val="11"/>
        <rFont val="楷体"/>
        <family val="3"/>
      </rPr>
      <t>1、报送审计时必须完整提供1-14项所列资料，其中：以上1-10项为报送审计时需要纸质版资料，11-14项为报送审计时需要提供的电子版资料。
2、除以上纸质版资料和电子版资料必须提供外，为提高工作效率，纸质版资料准备齐全后，可对签字盖章后的纸质版资料扫描（或拍照）后，在确保扫描件与纸质版完全一致的前提下，先行报送扫描版本资料。我们可根据扫描版先行审计，纸质版按要求报送审计。</t>
    </r>
  </si>
  <si>
    <t>工程项目送审单</t>
  </si>
  <si>
    <t>审计处：</t>
  </si>
  <si>
    <t xml:space="preserve">      现有以下工程项目报送审核：</t>
  </si>
  <si>
    <t>工程名称</t>
  </si>
  <si>
    <r>
      <t xml:space="preserve">投标报价
</t>
    </r>
    <r>
      <rPr>
        <sz val="8"/>
        <rFont val="宋体"/>
        <family val="0"/>
      </rPr>
      <t>(投标或立项)
(元)</t>
    </r>
  </si>
  <si>
    <r>
      <t xml:space="preserve">合同价
</t>
    </r>
    <r>
      <rPr>
        <sz val="8"/>
        <rFont val="宋体"/>
        <family val="0"/>
      </rPr>
      <t>(元)</t>
    </r>
  </si>
  <si>
    <r>
      <t xml:space="preserve">送审造价
</t>
    </r>
    <r>
      <rPr>
        <sz val="8"/>
        <rFont val="宋体"/>
        <family val="0"/>
      </rPr>
      <t>(元)</t>
    </r>
  </si>
  <si>
    <r>
      <t xml:space="preserve">变更金额
</t>
    </r>
    <r>
      <rPr>
        <sz val="8"/>
        <rFont val="宋体"/>
        <family val="0"/>
      </rPr>
      <t>送审价-合同价
(元)</t>
    </r>
  </si>
  <si>
    <r>
      <t xml:space="preserve">送审造价
增加比例
</t>
    </r>
    <r>
      <rPr>
        <sz val="8"/>
        <rFont val="宋体"/>
        <family val="0"/>
      </rPr>
      <t>(%)</t>
    </r>
  </si>
  <si>
    <t>经费来源</t>
  </si>
  <si>
    <t>下浮率</t>
  </si>
  <si>
    <r>
      <t>预付款
金额</t>
    </r>
    <r>
      <rPr>
        <sz val="10"/>
        <rFont val="宋体"/>
        <family val="0"/>
      </rPr>
      <t>（元）</t>
    </r>
  </si>
  <si>
    <r>
      <t>(</t>
    </r>
    <r>
      <rPr>
        <sz val="8"/>
        <rFont val="宋体"/>
        <family val="0"/>
      </rPr>
      <t>根据立项填写</t>
    </r>
    <r>
      <rPr>
        <sz val="8"/>
        <rFont val="Times New Roman"/>
        <family val="1"/>
      </rPr>
      <t>)</t>
    </r>
  </si>
  <si>
    <r>
      <t>(</t>
    </r>
    <r>
      <rPr>
        <sz val="8"/>
        <rFont val="宋体"/>
        <family val="0"/>
      </rPr>
      <t>优惠率</t>
    </r>
    <r>
      <rPr>
        <sz val="8"/>
        <rFont val="Times New Roman"/>
        <family val="1"/>
      </rPr>
      <t>)</t>
    </r>
  </si>
  <si>
    <t>合计金额</t>
  </si>
  <si>
    <r>
      <t>甲方指定材料：无（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）有（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），如有请附清单。</t>
    </r>
  </si>
  <si>
    <r>
      <t>送审时需提供以下有关材料（请在“□”内打“</t>
    </r>
    <r>
      <rPr>
        <sz val="10"/>
        <rFont val="Times New Roman"/>
        <family val="1"/>
      </rPr>
      <t>√</t>
    </r>
    <r>
      <rPr>
        <sz val="10"/>
        <rFont val="宋体"/>
        <family val="0"/>
      </rPr>
      <t>”）：</t>
    </r>
  </si>
  <si>
    <t>制式文件</t>
  </si>
  <si>
    <t>结算资料</t>
  </si>
  <si>
    <t>合同、招投标、图纸文件</t>
  </si>
  <si>
    <t>电子版资料</t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</si>
  <si>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送审单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</si>
  <si>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结算书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</si>
  <si>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合同书</t>
    </r>
  </si>
  <si>
    <t>电子版资料1：招标工程量清单□投标预算造价文件□结算造价文件□立项预算文件□</t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</si>
  <si>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工程造价审核承诺书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</si>
  <si>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签证、工程量清单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</si>
  <si>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成交相关文件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</si>
  <si>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立项文件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</si>
  <si>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设备清单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</si>
  <si>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投标相关文件</t>
    </r>
  </si>
  <si>
    <t>电子版资料2：竣工图□施工图（设计图）□网格图□原始地貌图□规划图□</t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</si>
  <si>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合同审签表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</si>
  <si>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工程变更申请报告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</si>
  <si>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招标文件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</si>
  <si>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报送审计情况说明书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</si>
  <si>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工程量增减对照表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</si>
  <si>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答疑纪要</t>
    </r>
  </si>
  <si>
    <t>电子版资料3：招标文件□投标文件□工程量计算单□工程量增减单□设备清单□甲供材清单等□</t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</si>
  <si>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决算书封面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</si>
  <si>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认价单、会议纪要、情况说明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</si>
  <si>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图纸（竣工图、设计图）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</si>
  <si>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验收报告</t>
    </r>
  </si>
  <si>
    <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预算文件</t>
    </r>
  </si>
  <si>
    <t>电子版资料4：纸质版扫描件</t>
  </si>
  <si>
    <t>注：以上资料详细情况见“送审资料要求”和“自查表”</t>
  </si>
  <si>
    <t>部门负责人（签名）：</t>
  </si>
  <si>
    <r>
      <t>项目负责人（签名）</t>
    </r>
    <r>
      <rPr>
        <b/>
        <sz val="10"/>
        <rFont val="Times New Roman"/>
        <family val="1"/>
      </rPr>
      <t>:</t>
    </r>
  </si>
  <si>
    <r>
      <t>送审部门（签章）：</t>
    </r>
    <r>
      <rPr>
        <b/>
        <sz val="10"/>
        <rFont val="Times New Roman"/>
        <family val="1"/>
      </rPr>
      <t xml:space="preserve"> </t>
    </r>
  </si>
  <si>
    <t>（送审部门）</t>
  </si>
  <si>
    <t>送审联系人（签名）：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</si>
  <si>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日</t>
    </r>
  </si>
  <si>
    <r>
      <t>电话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手机</t>
    </r>
    <r>
      <rPr>
        <b/>
        <sz val="10"/>
        <rFont val="Times New Roman"/>
        <family val="1"/>
      </rPr>
      <t>:</t>
    </r>
  </si>
  <si>
    <r>
      <t>备注：</t>
    </r>
    <r>
      <rPr>
        <b/>
        <u val="single"/>
        <sz val="10"/>
        <rFont val="Times New Roman"/>
        <family val="1"/>
      </rPr>
      <t>1</t>
    </r>
    <r>
      <rPr>
        <b/>
        <u val="single"/>
        <sz val="10"/>
        <rFont val="黑体"/>
        <family val="3"/>
      </rPr>
      <t xml:space="preserve">、工程项目送审资料必须为原件。以上所有栏目必须填写。
</t>
    </r>
    <r>
      <rPr>
        <b/>
        <u val="single"/>
        <sz val="10"/>
        <rFont val="Times New Roman"/>
        <family val="1"/>
      </rPr>
      <t>2</t>
    </r>
    <r>
      <rPr>
        <b/>
        <u val="single"/>
        <sz val="10"/>
        <rFont val="黑体"/>
        <family val="3"/>
      </rPr>
      <t>、本送审单仅限甲方使用，项目负责人、联系人由甲方（送审部门）相关人员签字。</t>
    </r>
  </si>
  <si>
    <t>工程造价结算审核资料承诺书</t>
  </si>
  <si>
    <t xml:space="preserve">   我单位</t>
  </si>
  <si>
    <t>“</t>
  </si>
  <si>
    <t>”</t>
  </si>
  <si>
    <t>项目已竣工验收并经初审，现将结算资料报送你处审核，我单位承诺所报送资料是真实完整的, 如提供资料失实或未按要求完整提供，我单位愿承担一切责任和后果。</t>
  </si>
  <si>
    <t>建设单位（公章）：</t>
  </si>
  <si>
    <t>负 责 人（签字）：</t>
  </si>
  <si>
    <t xml:space="preserve">       年   月   日</t>
  </si>
  <si>
    <t>工程项目报送审计情况说明书</t>
  </si>
  <si>
    <t>项目管理部门</t>
  </si>
  <si>
    <t>项目是否招标</t>
  </si>
  <si>
    <t>招标机构</t>
  </si>
  <si>
    <t>施工(编制)单位</t>
  </si>
  <si>
    <t>签订合同日期</t>
  </si>
  <si>
    <t>竣工验收时间</t>
  </si>
  <si>
    <t>编制预算时间</t>
  </si>
  <si>
    <t>送审造价
增加金额</t>
  </si>
  <si>
    <t>送审造价
增加比例</t>
  </si>
  <si>
    <t>投标预算
（明细汇总）</t>
  </si>
  <si>
    <t>投标总报价
（投标函）</t>
  </si>
  <si>
    <t>中标价</t>
  </si>
  <si>
    <t>合同价</t>
  </si>
  <si>
    <t>合同工期</t>
  </si>
  <si>
    <t>实际工期</t>
  </si>
  <si>
    <r>
      <t xml:space="preserve">逾期天数(日)
</t>
    </r>
    <r>
      <rPr>
        <sz val="8"/>
        <rFont val="宋体"/>
        <family val="0"/>
      </rPr>
      <t>+为逾期，-为未逾期</t>
    </r>
  </si>
  <si>
    <t>项目是否
逾期完工</t>
  </si>
  <si>
    <r>
      <t>延期送审日期</t>
    </r>
    <r>
      <rPr>
        <sz val="10"/>
        <rFont val="宋体"/>
        <family val="0"/>
      </rPr>
      <t>(月)</t>
    </r>
    <r>
      <rPr>
        <b/>
        <sz val="10"/>
        <rFont val="宋体"/>
        <family val="0"/>
      </rPr>
      <t xml:space="preserve">
</t>
    </r>
    <r>
      <rPr>
        <sz val="8"/>
        <rFont val="宋体"/>
        <family val="0"/>
      </rPr>
      <t>+为延期，-为未延期</t>
    </r>
  </si>
  <si>
    <t>项目是否
延期送审</t>
  </si>
  <si>
    <r>
      <t>在项目实施及管理过程中，如存在相关涉及变更事项、造价变动及合同履行等方面的重大事项决策机制和工作程序未履行、项目逾期未完工、跨年度未报送项目、竣工后未及时报送审计的工程项目，报送时须对相关情况予以书面说明（独立附页），</t>
    </r>
    <r>
      <rPr>
        <b/>
        <u val="single"/>
        <sz val="11"/>
        <color indexed="10"/>
        <rFont val="宋体"/>
        <family val="0"/>
      </rPr>
      <t>并经主管校领导签字，</t>
    </r>
    <r>
      <rPr>
        <b/>
        <sz val="10"/>
        <rFont val="宋体"/>
        <family val="0"/>
      </rPr>
      <t>请进行情况说明。
（情况说明的内容主要包括：未及时送审的基本事实、事由；送审年度是否立项，是否落实资金；部门意见及主管校领导审批意见等）</t>
    </r>
  </si>
  <si>
    <t>项目管理部门（盖章）：</t>
  </si>
  <si>
    <t>部门负责人（签字）：</t>
  </si>
  <si>
    <t>年    月    日</t>
  </si>
  <si>
    <t>本页不足可另附页</t>
  </si>
  <si>
    <t xml:space="preserve">备注：1、本单由项目归口管理部门填写。
2、相关内容应如实填写，对于逾期3个月未报送审计的，应对相关情况进行说明，审计处将对相关信息进行公示。
</t>
  </si>
  <si>
    <t xml:space="preserve">西安工程大学
基建、修缮工程（预）决算书
</t>
  </si>
  <si>
    <t xml:space="preserve">工程名称： </t>
  </si>
  <si>
    <r>
      <t xml:space="preserve">送审工程造价：
</t>
    </r>
    <r>
      <rPr>
        <sz val="12"/>
        <rFont val="宋体"/>
        <family val="0"/>
      </rPr>
      <t>(合同价+变更、签证)</t>
    </r>
  </si>
  <si>
    <t>建设(管理)单位：</t>
  </si>
  <si>
    <t>施工单位：</t>
  </si>
  <si>
    <t>单位负责人：</t>
  </si>
  <si>
    <t>项目负责人：</t>
  </si>
  <si>
    <t>编制人：</t>
  </si>
  <si>
    <t>使用单位：</t>
  </si>
  <si>
    <t>开工时间：</t>
  </si>
  <si>
    <t>竣工时间：</t>
  </si>
  <si>
    <t>单位经办人：</t>
  </si>
  <si>
    <t>验收时间：</t>
  </si>
  <si>
    <t>单位验收人：</t>
  </si>
  <si>
    <t>编制时间：</t>
  </si>
  <si>
    <t>送审时间：</t>
  </si>
  <si>
    <r>
      <t>备注：</t>
    </r>
    <r>
      <rPr>
        <sz val="15"/>
        <rFont val="楷体"/>
        <family val="3"/>
      </rPr>
      <t>1、工程项目送审资料必须为原件。
       2、应准确、完整填写开工、竣工、验收、预算编制及送审时间等。
       3、如果建设单位和使用单位为同一单位，仅填写建设单位；如果为不同单位，应分别填写。</t>
    </r>
  </si>
  <si>
    <t>需补充资料清单</t>
  </si>
  <si>
    <t>施工单位/
编制单位</t>
  </si>
  <si>
    <t>限期补充
时间</t>
  </si>
  <si>
    <t>份数</t>
  </si>
  <si>
    <t>根据本项目自查情况和提供资料清单：
本项目是否基本具备审核条件。</t>
  </si>
  <si>
    <t>还需提供以下资料：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</si>
</sst>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yyyy&quot;年&quot;m&quot;月&quot;d&quot;日&quot;;@"/>
    <numFmt numFmtId="179" formatCode="0.00_ "/>
    <numFmt numFmtId="180" formatCode="yyyy/mm/dd;@"/>
    <numFmt numFmtId="181" formatCode="#,##0.00_);[Red]\(#,##0.00\)"/>
    <numFmt numFmtId="182" formatCode="0.0000_ "/>
    <numFmt numFmtId="183" formatCode="#,##0.00_ ;[Red]\-#,##0.00\ "/>
    <numFmt numFmtId="184" formatCode="0.00000_ "/>
  </numFmts>
  <fonts count="160">
    <font>
      <sz val="12"/>
      <name val="宋体"/>
      <family val="0"/>
    </font>
    <font>
      <sz val="11"/>
      <name val="宋体"/>
      <family val="0"/>
    </font>
    <font>
      <sz val="11.5"/>
      <name val="仿宋_GB2312"/>
      <family val="3"/>
    </font>
    <font>
      <b/>
      <sz val="11.5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隶书"/>
      <family val="3"/>
    </font>
    <font>
      <sz val="9"/>
      <name val="隶书"/>
      <family val="3"/>
    </font>
    <font>
      <b/>
      <sz val="16"/>
      <name val="隶书"/>
      <family val="3"/>
    </font>
    <font>
      <b/>
      <sz val="12"/>
      <name val="楷体"/>
      <family val="3"/>
    </font>
    <font>
      <sz val="11.5"/>
      <name val="楷体"/>
      <family val="3"/>
    </font>
    <font>
      <b/>
      <sz val="10"/>
      <name val="黑体"/>
      <family val="3"/>
    </font>
    <font>
      <sz val="10"/>
      <name val="宋体"/>
      <family val="0"/>
    </font>
    <font>
      <sz val="17"/>
      <name val="宋体"/>
      <family val="0"/>
    </font>
    <font>
      <sz val="18"/>
      <name val="宋体"/>
      <family val="0"/>
    </font>
    <font>
      <b/>
      <sz val="26"/>
      <name val="宋体"/>
      <family val="0"/>
    </font>
    <font>
      <b/>
      <sz val="17"/>
      <name val="宋体"/>
      <family val="0"/>
    </font>
    <font>
      <sz val="17"/>
      <name val="楷体"/>
      <family val="3"/>
    </font>
    <font>
      <b/>
      <sz val="18"/>
      <name val="宋体"/>
      <family val="0"/>
    </font>
    <font>
      <b/>
      <sz val="22"/>
      <name val="隶书"/>
      <family val="3"/>
    </font>
    <font>
      <b/>
      <sz val="10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b/>
      <sz val="18"/>
      <name val="黑体"/>
      <family val="3"/>
    </font>
    <font>
      <b/>
      <sz val="15"/>
      <name val="宋体"/>
      <family val="0"/>
    </font>
    <font>
      <sz val="15"/>
      <name val="楷体"/>
      <family val="3"/>
    </font>
    <font>
      <sz val="14"/>
      <name val="宋体"/>
      <family val="0"/>
    </font>
    <font>
      <sz val="30"/>
      <name val="宋体"/>
      <family val="0"/>
    </font>
    <font>
      <sz val="30"/>
      <name val="隶书"/>
      <family val="3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9"/>
      <color indexed="9"/>
      <name val="隶书"/>
      <family val="3"/>
    </font>
    <font>
      <sz val="12"/>
      <name val="隶书"/>
      <family val="3"/>
    </font>
    <font>
      <sz val="12"/>
      <name val="楷体"/>
      <family val="3"/>
    </font>
    <font>
      <sz val="10"/>
      <name val="楷体"/>
      <family val="3"/>
    </font>
    <font>
      <sz val="11"/>
      <name val="楷体"/>
      <family val="3"/>
    </font>
    <font>
      <sz val="11.5"/>
      <color indexed="9"/>
      <name val="仿宋_GB2312"/>
      <family val="3"/>
    </font>
    <font>
      <sz val="16"/>
      <name val="黑体"/>
      <family val="3"/>
    </font>
    <font>
      <b/>
      <sz val="12"/>
      <color indexed="10"/>
      <name val="黑体"/>
      <family val="3"/>
    </font>
    <font>
      <sz val="20"/>
      <name val="黑体"/>
      <family val="3"/>
    </font>
    <font>
      <b/>
      <sz val="13"/>
      <color indexed="10"/>
      <name val="黑体"/>
      <family val="3"/>
    </font>
    <font>
      <b/>
      <sz val="13"/>
      <color indexed="57"/>
      <name val="楷体"/>
      <family val="3"/>
    </font>
    <font>
      <b/>
      <sz val="10"/>
      <name val="仿宋_GB2312"/>
      <family val="3"/>
    </font>
    <font>
      <sz val="15"/>
      <name val="宋体"/>
      <family val="0"/>
    </font>
    <font>
      <sz val="12"/>
      <name val="黑体"/>
      <family val="3"/>
    </font>
    <font>
      <sz val="12"/>
      <name val="华文仿宋"/>
      <family val="0"/>
    </font>
    <font>
      <sz val="25"/>
      <color indexed="30"/>
      <name val="宋体"/>
      <family val="0"/>
    </font>
    <font>
      <b/>
      <sz val="9"/>
      <color indexed="10"/>
      <name val="隶书"/>
      <family val="3"/>
    </font>
    <font>
      <b/>
      <sz val="15"/>
      <name val="华文中宋"/>
      <family val="0"/>
    </font>
    <font>
      <b/>
      <sz val="10"/>
      <name val="华文仿宋"/>
      <family val="0"/>
    </font>
    <font>
      <sz val="10"/>
      <name val="华文仿宋"/>
      <family val="0"/>
    </font>
    <font>
      <b/>
      <sz val="25"/>
      <color indexed="30"/>
      <name val="宋体"/>
      <family val="0"/>
    </font>
    <font>
      <b/>
      <sz val="15"/>
      <color indexed="60"/>
      <name val="楷体"/>
      <family val="3"/>
    </font>
    <font>
      <b/>
      <sz val="11"/>
      <color indexed="60"/>
      <name val="楷体"/>
      <family val="3"/>
    </font>
    <font>
      <b/>
      <sz val="11"/>
      <color indexed="60"/>
      <name val="宋体"/>
      <family val="0"/>
    </font>
    <font>
      <sz val="14"/>
      <name val="楷体"/>
      <family val="3"/>
    </font>
    <font>
      <sz val="18"/>
      <name val="楷体"/>
      <family val="3"/>
    </font>
    <font>
      <b/>
      <u val="single"/>
      <sz val="18"/>
      <color indexed="10"/>
      <name val="楷体"/>
      <family val="3"/>
    </font>
    <font>
      <b/>
      <sz val="18"/>
      <color indexed="54"/>
      <name val="楷体"/>
      <family val="3"/>
    </font>
    <font>
      <b/>
      <sz val="10"/>
      <color indexed="17"/>
      <name val="黑体"/>
      <family val="3"/>
    </font>
    <font>
      <b/>
      <sz val="10"/>
      <color indexed="19"/>
      <name val="华文仿宋"/>
      <family val="0"/>
    </font>
    <font>
      <b/>
      <sz val="9"/>
      <color indexed="60"/>
      <name val="华文仿宋"/>
      <family val="0"/>
    </font>
    <font>
      <b/>
      <sz val="10"/>
      <color indexed="17"/>
      <name val="华文仿宋"/>
      <family val="0"/>
    </font>
    <font>
      <b/>
      <sz val="9"/>
      <name val="华文仿宋"/>
      <family val="0"/>
    </font>
    <font>
      <b/>
      <sz val="9"/>
      <color indexed="21"/>
      <name val="华文仿宋"/>
      <family val="0"/>
    </font>
    <font>
      <sz val="10"/>
      <color indexed="60"/>
      <name val="楷体"/>
      <family val="3"/>
    </font>
    <font>
      <b/>
      <sz val="15"/>
      <color indexed="10"/>
      <name val="华文中宋"/>
      <family val="0"/>
    </font>
    <font>
      <b/>
      <sz val="9"/>
      <color indexed="59"/>
      <name val="黑体"/>
      <family val="3"/>
    </font>
    <font>
      <b/>
      <sz val="9"/>
      <color indexed="59"/>
      <name val="宋体"/>
      <family val="0"/>
    </font>
    <font>
      <b/>
      <sz val="10"/>
      <color indexed="10"/>
      <name val="黑体"/>
      <family val="3"/>
    </font>
    <font>
      <b/>
      <sz val="9"/>
      <name val="黑体"/>
      <family val="3"/>
    </font>
    <font>
      <sz val="9"/>
      <color indexed="60"/>
      <name val="华文仿宋"/>
      <family val="0"/>
    </font>
    <font>
      <sz val="9"/>
      <name val="华文仿宋"/>
      <family val="0"/>
    </font>
    <font>
      <sz val="9"/>
      <color indexed="59"/>
      <name val="华文仿宋"/>
      <family val="0"/>
    </font>
    <font>
      <sz val="9"/>
      <color indexed="59"/>
      <name val="楷体"/>
      <family val="3"/>
    </font>
    <font>
      <sz val="9"/>
      <name val="楷体"/>
      <family val="3"/>
    </font>
    <font>
      <sz val="9"/>
      <name val="黑体"/>
      <family val="3"/>
    </font>
    <font>
      <b/>
      <sz val="9"/>
      <color indexed="54"/>
      <name val="黑体"/>
      <family val="3"/>
    </font>
    <font>
      <b/>
      <sz val="9"/>
      <color indexed="19"/>
      <name val="华文仿宋"/>
      <family val="0"/>
    </font>
    <font>
      <b/>
      <sz val="9"/>
      <color indexed="50"/>
      <name val="华文仿宋"/>
      <family val="0"/>
    </font>
    <font>
      <sz val="10"/>
      <name val="黑体"/>
      <family val="3"/>
    </font>
    <font>
      <sz val="8"/>
      <name val="楷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宋体"/>
      <family val="0"/>
    </font>
    <font>
      <b/>
      <u val="single"/>
      <sz val="11"/>
      <color indexed="10"/>
      <name val="宋体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黑体"/>
      <family val="3"/>
    </font>
    <font>
      <b/>
      <sz val="11"/>
      <name val="楷体"/>
      <family val="3"/>
    </font>
    <font>
      <sz val="20"/>
      <color indexed="10"/>
      <name val="黑体"/>
      <family val="3"/>
    </font>
    <font>
      <b/>
      <sz val="13"/>
      <color indexed="10"/>
      <name val="楷体"/>
      <family val="3"/>
    </font>
    <font>
      <b/>
      <sz val="13"/>
      <color indexed="17"/>
      <name val="楷体"/>
      <family val="3"/>
    </font>
    <font>
      <u val="single"/>
      <sz val="10"/>
      <color indexed="10"/>
      <name val="仿宋_GB2312"/>
      <family val="3"/>
    </font>
    <font>
      <b/>
      <u val="single"/>
      <sz val="20"/>
      <color indexed="10"/>
      <name val="黑体"/>
      <family val="3"/>
    </font>
    <font>
      <b/>
      <sz val="8"/>
      <color indexed="60"/>
      <name val="宋体"/>
      <family val="0"/>
    </font>
    <font>
      <sz val="8"/>
      <name val="黑体"/>
      <family val="3"/>
    </font>
    <font>
      <b/>
      <sz val="8"/>
      <name val="黑体"/>
      <family val="3"/>
    </font>
    <font>
      <b/>
      <u val="single"/>
      <sz val="15"/>
      <color indexed="60"/>
      <name val="楷体"/>
      <family val="3"/>
    </font>
    <font>
      <sz val="14"/>
      <color indexed="8"/>
      <name val="黑体"/>
      <family val="3"/>
    </font>
    <font>
      <sz val="14"/>
      <color indexed="30"/>
      <name val="隶书"/>
      <family val="3"/>
    </font>
    <font>
      <sz val="14"/>
      <color indexed="10"/>
      <name val="隶书"/>
      <family val="3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宋体"/>
      <family val="0"/>
    </font>
    <font>
      <b/>
      <sz val="16"/>
      <color indexed="54"/>
      <name val="Calibri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1.5"/>
      <color theme="0"/>
      <name val="仿宋_GB2312"/>
      <family val="3"/>
    </font>
    <font>
      <b/>
      <sz val="12"/>
      <color rgb="FFFF0000"/>
      <name val="黑体"/>
      <family val="3"/>
    </font>
    <font>
      <b/>
      <sz val="13"/>
      <color rgb="FFFF0000"/>
      <name val="黑体"/>
      <family val="3"/>
    </font>
    <font>
      <b/>
      <sz val="13"/>
      <color rgb="FF00B050"/>
      <name val="楷体"/>
      <family val="3"/>
    </font>
    <font>
      <sz val="25"/>
      <color theme="4" tint="-0.24997000396251678"/>
      <name val="宋体"/>
      <family val="0"/>
    </font>
    <font>
      <b/>
      <sz val="9"/>
      <color rgb="FFFF0000"/>
      <name val="隶书"/>
      <family val="3"/>
    </font>
    <font>
      <b/>
      <sz val="25"/>
      <color theme="4" tint="-0.24997000396251678"/>
      <name val="宋体"/>
      <family val="0"/>
    </font>
    <font>
      <b/>
      <sz val="15"/>
      <color theme="5" tint="-0.4999699890613556"/>
      <name val="楷体"/>
      <family val="3"/>
    </font>
    <font>
      <b/>
      <sz val="11"/>
      <color theme="5" tint="-0.4999699890613556"/>
      <name val="楷体"/>
      <family val="3"/>
    </font>
    <font>
      <b/>
      <sz val="11"/>
      <color theme="5" tint="-0.4999699890613556"/>
      <name val="宋体"/>
      <family val="0"/>
    </font>
    <font>
      <b/>
      <u val="single"/>
      <sz val="18"/>
      <color rgb="FFFF0000"/>
      <name val="楷体"/>
      <family val="3"/>
    </font>
    <font>
      <b/>
      <sz val="18"/>
      <color theme="8"/>
      <name val="楷体"/>
      <family val="3"/>
    </font>
    <font>
      <b/>
      <sz val="9"/>
      <color theme="5" tint="-0.24997000396251678"/>
      <name val="华文仿宋"/>
      <family val="0"/>
    </font>
    <font>
      <b/>
      <sz val="12"/>
      <color rgb="FFC00000"/>
      <name val="黑体"/>
      <family val="3"/>
    </font>
    <font>
      <b/>
      <sz val="9"/>
      <color rgb="FF333300"/>
      <name val="宋体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5" fillId="2" borderId="1" applyNumberFormat="0" applyFon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" applyNumberFormat="0" applyFill="0" applyAlignment="0" applyProtection="0"/>
    <xf numFmtId="0" fontId="130" fillId="0" borderId="2" applyNumberFormat="0" applyFill="0" applyAlignment="0" applyProtection="0"/>
    <xf numFmtId="0" fontId="131" fillId="0" borderId="3" applyNumberFormat="0" applyFill="0" applyAlignment="0" applyProtection="0"/>
    <xf numFmtId="0" fontId="131" fillId="0" borderId="0" applyNumberFormat="0" applyFill="0" applyBorder="0" applyAlignment="0" applyProtection="0"/>
    <xf numFmtId="0" fontId="132" fillId="3" borderId="4" applyNumberFormat="0" applyAlignment="0" applyProtection="0"/>
    <xf numFmtId="0" fontId="133" fillId="4" borderId="5" applyNumberFormat="0" applyAlignment="0" applyProtection="0"/>
    <xf numFmtId="0" fontId="134" fillId="4" borderId="4" applyNumberFormat="0" applyAlignment="0" applyProtection="0"/>
    <xf numFmtId="0" fontId="135" fillId="5" borderId="6" applyNumberFormat="0" applyAlignment="0" applyProtection="0"/>
    <xf numFmtId="0" fontId="136" fillId="0" borderId="7" applyNumberFormat="0" applyFill="0" applyAlignment="0" applyProtection="0"/>
    <xf numFmtId="0" fontId="137" fillId="0" borderId="8" applyNumberFormat="0" applyFill="0" applyAlignment="0" applyProtection="0"/>
    <xf numFmtId="0" fontId="138" fillId="6" borderId="0" applyNumberFormat="0" applyBorder="0" applyAlignment="0" applyProtection="0"/>
    <xf numFmtId="0" fontId="139" fillId="7" borderId="0" applyNumberFormat="0" applyBorder="0" applyAlignment="0" applyProtection="0"/>
    <xf numFmtId="0" fontId="140" fillId="8" borderId="0" applyNumberFormat="0" applyBorder="0" applyAlignment="0" applyProtection="0"/>
    <xf numFmtId="0" fontId="141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1" fillId="20" borderId="0" applyNumberFormat="0" applyBorder="0" applyAlignment="0" applyProtection="0"/>
    <xf numFmtId="0" fontId="141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2" fillId="26" borderId="0" applyNumberFormat="0" applyBorder="0" applyAlignment="0" applyProtection="0"/>
    <xf numFmtId="0" fontId="142" fillId="27" borderId="0" applyNumberFormat="0" applyBorder="0" applyAlignment="0" applyProtection="0"/>
    <xf numFmtId="0" fontId="141" fillId="28" borderId="0" applyNumberFormat="0" applyBorder="0" applyAlignment="0" applyProtection="0"/>
    <xf numFmtId="0" fontId="141" fillId="29" borderId="0" applyNumberFormat="0" applyBorder="0" applyAlignment="0" applyProtection="0"/>
    <xf numFmtId="0" fontId="142" fillId="30" borderId="0" applyNumberFormat="0" applyBorder="0" applyAlignment="0" applyProtection="0"/>
    <xf numFmtId="0" fontId="142" fillId="31" borderId="0" applyNumberFormat="0" applyBorder="0" applyAlignment="0" applyProtection="0"/>
    <xf numFmtId="0" fontId="1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10" xfId="0" applyFont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77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31" fontId="2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center" wrapText="1" shrinkToFit="1"/>
      <protection hidden="1"/>
    </xf>
    <xf numFmtId="0" fontId="10" fillId="0" borderId="12" xfId="0" applyFont="1" applyBorder="1" applyAlignment="1" applyProtection="1">
      <alignment horizontal="center" vertical="center"/>
      <protection hidden="1" locked="0"/>
    </xf>
    <xf numFmtId="0" fontId="10" fillId="0" borderId="12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 wrapText="1" shrinkToFit="1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 wrapText="1" shrinkToFit="1"/>
      <protection hidden="1"/>
    </xf>
    <xf numFmtId="0" fontId="11" fillId="0" borderId="11" xfId="0" applyFont="1" applyBorder="1" applyAlignment="1" applyProtection="1">
      <alignment horizontal="center" vertical="center" wrapText="1" shrinkToFit="1"/>
      <protection hidden="1"/>
    </xf>
    <xf numFmtId="0" fontId="10" fillId="0" borderId="12" xfId="0" applyFont="1" applyBorder="1" applyAlignment="1" applyProtection="1">
      <alignment horizontal="left" vertical="center" wrapText="1" shrinkToFit="1"/>
      <protection hidden="1" locked="0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 shrinkToFit="1"/>
      <protection hidden="1"/>
    </xf>
    <xf numFmtId="0" fontId="11" fillId="0" borderId="10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distributed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43" fontId="17" fillId="0" borderId="0" xfId="15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178" fontId="17" fillId="0" borderId="0" xfId="0" applyNumberFormat="1" applyFont="1" applyBorder="1" applyAlignment="1" applyProtection="1">
      <alignment horizontal="distributed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178" fontId="21" fillId="0" borderId="12" xfId="0" applyNumberFormat="1" applyFont="1" applyBorder="1" applyAlignment="1" applyProtection="1">
      <alignment horizontal="center" vertical="center" wrapText="1"/>
      <protection hidden="1"/>
    </xf>
    <xf numFmtId="43" fontId="21" fillId="0" borderId="12" xfId="0" applyNumberFormat="1" applyFont="1" applyBorder="1" applyAlignment="1" applyProtection="1">
      <alignment vertical="center" wrapText="1"/>
      <protection hidden="1"/>
    </xf>
    <xf numFmtId="10" fontId="21" fillId="0" borderId="12" xfId="0" applyNumberFormat="1" applyFont="1" applyBorder="1" applyAlignment="1" applyProtection="1">
      <alignment horizontal="center" vertical="center" wrapText="1"/>
      <protection hidden="1"/>
    </xf>
    <xf numFmtId="10" fontId="21" fillId="0" borderId="12" xfId="0" applyNumberFormat="1" applyFont="1" applyBorder="1" applyAlignment="1" applyProtection="1">
      <alignment vertical="center" wrapText="1"/>
      <protection hidden="1"/>
    </xf>
    <xf numFmtId="179" fontId="12" fillId="0" borderId="12" xfId="0" applyNumberFormat="1" applyFont="1" applyBorder="1" applyAlignment="1" applyProtection="1">
      <alignment horizontal="center" vertical="center" wrapText="1"/>
      <protection hidden="1"/>
    </xf>
    <xf numFmtId="0" fontId="20" fillId="33" borderId="15" xfId="0" applyFont="1" applyFill="1" applyBorder="1" applyAlignment="1" applyProtection="1">
      <alignment horizontal="left" vertical="center" wrapText="1"/>
      <protection hidden="1"/>
    </xf>
    <xf numFmtId="0" fontId="20" fillId="33" borderId="0" xfId="0" applyFont="1" applyFill="1" applyBorder="1" applyAlignment="1" applyProtection="1">
      <alignment horizontal="left" vertical="center" wrapText="1"/>
      <protection hidden="1"/>
    </xf>
    <xf numFmtId="0" fontId="20" fillId="33" borderId="16" xfId="0" applyFont="1" applyFill="1" applyBorder="1" applyAlignment="1" applyProtection="1">
      <alignment horizontal="left" vertical="center" wrapText="1"/>
      <protection hidden="1"/>
    </xf>
    <xf numFmtId="0" fontId="12" fillId="0" borderId="15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horizontal="left" vertical="top" wrapText="1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16" xfId="0" applyFont="1" applyBorder="1" applyAlignment="1" applyProtection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horizontal="left" vertical="center" wrapText="1"/>
      <protection hidden="1"/>
    </xf>
    <xf numFmtId="0" fontId="143" fillId="34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143" fillId="34" borderId="0" xfId="0" applyFont="1" applyFill="1" applyAlignment="1" applyProtection="1">
      <alignment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 applyProtection="1">
      <alignment horizontal="center" vertical="center" wrapText="1"/>
      <protection hidden="1"/>
    </xf>
    <xf numFmtId="43" fontId="21" fillId="0" borderId="12" xfId="15" applyFont="1" applyBorder="1" applyAlignment="1" applyProtection="1">
      <alignment horizontal="right" vertical="center" shrinkToFit="1"/>
      <protection hidden="1"/>
    </xf>
    <xf numFmtId="10" fontId="21" fillId="0" borderId="12" xfId="15" applyNumberFormat="1" applyFont="1" applyBorder="1" applyAlignment="1" applyProtection="1">
      <alignment horizontal="center" vertical="center" shrinkToFit="1"/>
      <protection hidden="1"/>
    </xf>
    <xf numFmtId="43" fontId="21" fillId="0" borderId="12" xfId="15" applyFont="1" applyBorder="1" applyAlignment="1" applyProtection="1">
      <alignment horizontal="right" vertical="center" wrapText="1"/>
      <protection hidden="1"/>
    </xf>
    <xf numFmtId="0" fontId="20" fillId="0" borderId="2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left" vertical="center"/>
      <protection hidden="1"/>
    </xf>
    <xf numFmtId="10" fontId="21" fillId="0" borderId="12" xfId="0" applyNumberFormat="1" applyFont="1" applyBorder="1" applyAlignment="1" applyProtection="1">
      <alignment horizontal="right" vertical="center" wrapText="1"/>
      <protection hidden="1"/>
    </xf>
    <xf numFmtId="0" fontId="21" fillId="0" borderId="12" xfId="0" applyFont="1" applyBorder="1" applyAlignment="1" applyProtection="1">
      <alignment horizontal="justify" vertical="center" wrapText="1"/>
      <protection hidden="1"/>
    </xf>
    <xf numFmtId="0" fontId="3" fillId="0" borderId="0" xfId="63" applyFont="1" applyAlignment="1" applyProtection="1">
      <alignment horizontal="center" vertical="center"/>
      <protection hidden="1"/>
    </xf>
    <xf numFmtId="0" fontId="2" fillId="0" borderId="0" xfId="63" applyFont="1" applyAlignment="1" applyProtection="1">
      <alignment horizontal="center" vertical="center"/>
      <protection hidden="1"/>
    </xf>
    <xf numFmtId="0" fontId="5" fillId="0" borderId="0" xfId="63" applyFont="1" applyAlignment="1" applyProtection="1">
      <alignment horizontal="center" vertical="center"/>
      <protection hidden="1"/>
    </xf>
    <xf numFmtId="0" fontId="0" fillId="0" borderId="0" xfId="63" applyAlignment="1" applyProtection="1">
      <alignment horizontal="center" vertical="center"/>
      <protection hidden="1"/>
    </xf>
    <xf numFmtId="0" fontId="6" fillId="0" borderId="0" xfId="63" applyFont="1" applyBorder="1" applyAlignment="1" applyProtection="1">
      <alignment horizontal="right" vertical="center"/>
      <protection hidden="1"/>
    </xf>
    <xf numFmtId="0" fontId="31" fillId="0" borderId="0" xfId="63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79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63" applyFont="1" applyBorder="1" applyAlignment="1" applyProtection="1">
      <alignment horizontal="center" vertical="center" wrapText="1"/>
      <protection hidden="1"/>
    </xf>
    <xf numFmtId="0" fontId="32" fillId="0" borderId="0" xfId="63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 shrinkToFit="1"/>
      <protection hidden="1"/>
    </xf>
    <xf numFmtId="0" fontId="2" fillId="0" borderId="11" xfId="0" applyFont="1" applyBorder="1" applyAlignment="1" applyProtection="1">
      <alignment horizontal="center" vertical="center" wrapText="1" shrinkToFit="1"/>
      <protection hidden="1"/>
    </xf>
    <xf numFmtId="0" fontId="3" fillId="0" borderId="12" xfId="63" applyFont="1" applyBorder="1" applyAlignment="1" applyProtection="1">
      <alignment horizontal="center" vertical="center"/>
      <protection hidden="1"/>
    </xf>
    <xf numFmtId="0" fontId="3" fillId="0" borderId="9" xfId="63" applyFont="1" applyBorder="1" applyAlignment="1" applyProtection="1">
      <alignment horizontal="center" vertical="center"/>
      <protection hidden="1"/>
    </xf>
    <xf numFmtId="0" fontId="3" fillId="0" borderId="11" xfId="63" applyFont="1" applyBorder="1" applyAlignment="1" applyProtection="1">
      <alignment horizontal="center" vertical="center"/>
      <protection hidden="1"/>
    </xf>
    <xf numFmtId="0" fontId="2" fillId="0" borderId="12" xfId="63" applyFont="1" applyBorder="1" applyAlignment="1" applyProtection="1">
      <alignment horizontal="center" vertical="center"/>
      <protection hidden="1"/>
    </xf>
    <xf numFmtId="0" fontId="33" fillId="0" borderId="12" xfId="63" applyFont="1" applyBorder="1" applyAlignment="1" applyProtection="1">
      <alignment horizontal="left" vertical="center" wrapText="1" shrinkToFit="1"/>
      <protection hidden="1"/>
    </xf>
    <xf numFmtId="0" fontId="10" fillId="0" borderId="12" xfId="63" applyFont="1" applyBorder="1" applyAlignment="1" applyProtection="1">
      <alignment horizontal="center" vertical="center"/>
      <protection hidden="1"/>
    </xf>
    <xf numFmtId="0" fontId="34" fillId="0" borderId="12" xfId="63" applyFont="1" applyBorder="1" applyAlignment="1" applyProtection="1">
      <alignment horizontal="left" vertical="center" wrapText="1" shrinkToFit="1"/>
      <protection hidden="1"/>
    </xf>
    <xf numFmtId="0" fontId="35" fillId="0" borderId="20" xfId="63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43" fillId="0" borderId="0" xfId="0" applyFont="1" applyFill="1" applyAlignment="1" applyProtection="1">
      <alignment horizontal="center" vertical="center"/>
      <protection hidden="1"/>
    </xf>
    <xf numFmtId="0" fontId="143" fillId="0" borderId="0" xfId="0" applyFont="1" applyAlignment="1" applyProtection="1">
      <alignment horizontal="center" vertical="center"/>
      <protection hidden="1"/>
    </xf>
    <xf numFmtId="0" fontId="143" fillId="0" borderId="0" xfId="63" applyFont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 shrinkToFit="1"/>
      <protection hidden="1"/>
    </xf>
    <xf numFmtId="0" fontId="144" fillId="0" borderId="0" xfId="0" applyFont="1" applyAlignment="1" applyProtection="1">
      <alignment horizontal="center" vertical="center"/>
      <protection hidden="1"/>
    </xf>
    <xf numFmtId="0" fontId="3" fillId="0" borderId="10" xfId="63" applyFont="1" applyBorder="1" applyAlignment="1" applyProtection="1">
      <alignment horizontal="center" vertical="center"/>
      <protection hidden="1"/>
    </xf>
    <xf numFmtId="0" fontId="37" fillId="0" borderId="0" xfId="63" applyFont="1" applyAlignment="1" applyProtection="1">
      <alignment horizontal="left" vertical="center"/>
      <protection hidden="1"/>
    </xf>
    <xf numFmtId="0" fontId="145" fillId="0" borderId="0" xfId="63" applyFont="1" applyAlignment="1" applyProtection="1">
      <alignment horizontal="left" vertical="center"/>
      <protection hidden="1"/>
    </xf>
    <xf numFmtId="0" fontId="0" fillId="0" borderId="0" xfId="63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0" fillId="0" borderId="0" xfId="63" applyAlignment="1">
      <alignment horizontal="left"/>
      <protection/>
    </xf>
    <xf numFmtId="0" fontId="39" fillId="0" borderId="0" xfId="63" applyFont="1" applyAlignment="1" applyProtection="1">
      <alignment horizontal="left" vertical="center"/>
      <protection hidden="1"/>
    </xf>
    <xf numFmtId="0" fontId="146" fillId="0" borderId="0" xfId="63" applyFont="1" applyAlignment="1" applyProtection="1">
      <alignment horizontal="left" vertical="center"/>
      <protection hidden="1"/>
    </xf>
    <xf numFmtId="0" fontId="147" fillId="0" borderId="0" xfId="63" applyFont="1" applyBorder="1" applyAlignment="1" applyProtection="1">
      <alignment horizontal="left" vertical="center" wrapText="1"/>
      <protection hidden="1"/>
    </xf>
    <xf numFmtId="0" fontId="147" fillId="0" borderId="18" xfId="63" applyFont="1" applyBorder="1" applyAlignment="1" applyProtection="1">
      <alignment horizontal="left" vertical="center" wrapText="1"/>
      <protection hidden="1"/>
    </xf>
    <xf numFmtId="0" fontId="42" fillId="0" borderId="21" xfId="63" applyFont="1" applyBorder="1" applyAlignment="1" applyProtection="1">
      <alignment horizontal="center" vertical="center"/>
      <protection hidden="1"/>
    </xf>
    <xf numFmtId="0" fontId="42" fillId="0" borderId="22" xfId="63" applyFont="1" applyBorder="1" applyAlignment="1" applyProtection="1">
      <alignment horizontal="center" vertical="center"/>
      <protection hidden="1"/>
    </xf>
    <xf numFmtId="0" fontId="42" fillId="0" borderId="23" xfId="63" applyFont="1" applyBorder="1" applyAlignment="1" applyProtection="1">
      <alignment horizontal="center" vertical="center"/>
      <protection hidden="1"/>
    </xf>
    <xf numFmtId="0" fontId="42" fillId="0" borderId="24" xfId="63" applyFont="1" applyBorder="1" applyAlignment="1" applyProtection="1">
      <alignment horizontal="center" vertical="center"/>
      <protection hidden="1"/>
    </xf>
    <xf numFmtId="0" fontId="4" fillId="0" borderId="13" xfId="63" applyFont="1" applyBorder="1" applyAlignment="1" applyProtection="1">
      <alignment horizontal="center" vertical="center"/>
      <protection hidden="1"/>
    </xf>
    <xf numFmtId="0" fontId="4" fillId="0" borderId="25" xfId="63" applyFont="1" applyBorder="1" applyAlignment="1" applyProtection="1">
      <alignment horizontal="center" vertical="center"/>
      <protection hidden="1"/>
    </xf>
    <xf numFmtId="0" fontId="4" fillId="0" borderId="26" xfId="63" applyFont="1" applyBorder="1" applyAlignment="1" applyProtection="1">
      <alignment horizontal="center" vertical="center"/>
      <protection hidden="1"/>
    </xf>
    <xf numFmtId="0" fontId="4" fillId="0" borderId="27" xfId="63" applyFont="1" applyBorder="1" applyAlignment="1" applyProtection="1">
      <alignment horizontal="center" vertical="center"/>
      <protection hidden="1"/>
    </xf>
    <xf numFmtId="0" fontId="21" fillId="34" borderId="12" xfId="63" applyFont="1" applyFill="1" applyBorder="1" applyAlignment="1" applyProtection="1">
      <alignment horizontal="center" vertical="center" wrapText="1" shrinkToFit="1"/>
      <protection hidden="1"/>
    </xf>
    <xf numFmtId="0" fontId="4" fillId="34" borderId="12" xfId="63" applyFont="1" applyFill="1" applyBorder="1" applyAlignment="1" applyProtection="1">
      <alignment horizontal="left" vertical="center" wrapText="1" shrinkToFit="1"/>
      <protection hidden="1"/>
    </xf>
    <xf numFmtId="0" fontId="4" fillId="34" borderId="26" xfId="63" applyFont="1" applyFill="1" applyBorder="1" applyAlignment="1" applyProtection="1">
      <alignment horizontal="center" vertical="center" wrapText="1" shrinkToFit="1"/>
      <protection hidden="1" locked="0"/>
    </xf>
    <xf numFmtId="0" fontId="4" fillId="34" borderId="12" xfId="63" applyFont="1" applyFill="1" applyBorder="1" applyAlignment="1" applyProtection="1">
      <alignment horizontal="center" vertical="center" wrapText="1" shrinkToFit="1"/>
      <protection hidden="1" locked="0"/>
    </xf>
    <xf numFmtId="0" fontId="4" fillId="34" borderId="12" xfId="63" applyFont="1" applyFill="1" applyBorder="1" applyAlignment="1" applyProtection="1">
      <alignment horizontal="center" vertical="center" wrapText="1" shrinkToFit="1"/>
      <protection locked="0"/>
    </xf>
    <xf numFmtId="0" fontId="42" fillId="0" borderId="21" xfId="63" applyFont="1" applyBorder="1" applyAlignment="1" applyProtection="1">
      <alignment horizontal="center" vertical="center" wrapText="1"/>
      <protection hidden="1"/>
    </xf>
    <xf numFmtId="0" fontId="4" fillId="0" borderId="13" xfId="63" applyFont="1" applyBorder="1" applyAlignment="1" applyProtection="1">
      <alignment horizontal="center" vertical="center" wrapText="1"/>
      <protection hidden="1"/>
    </xf>
    <xf numFmtId="0" fontId="42" fillId="34" borderId="12" xfId="63" applyFont="1" applyFill="1" applyBorder="1" applyAlignment="1" applyProtection="1">
      <alignment horizontal="center" vertical="center" wrapText="1"/>
      <protection hidden="1" locked="0"/>
    </xf>
    <xf numFmtId="0" fontId="39" fillId="0" borderId="0" xfId="0" applyFont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4" fillId="34" borderId="0" xfId="0" applyFont="1" applyFill="1" applyBorder="1" applyAlignment="1" applyProtection="1">
      <alignment/>
      <protection hidden="1"/>
    </xf>
    <xf numFmtId="0" fontId="45" fillId="34" borderId="0" xfId="0" applyFont="1" applyFill="1" applyBorder="1" applyAlignment="1" applyProtection="1">
      <alignment horizontal="center" vertical="center"/>
      <protection/>
    </xf>
    <xf numFmtId="0" fontId="148" fillId="34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149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8" fillId="0" borderId="0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Fill="1" applyBorder="1" applyAlignment="1" applyProtection="1">
      <alignment horizontal="left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 shrinkToFi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180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49" fillId="34" borderId="12" xfId="0" applyFont="1" applyFill="1" applyBorder="1" applyAlignment="1" applyProtection="1">
      <alignment horizontal="center" vertical="center" shrinkToFit="1"/>
      <protection/>
    </xf>
    <xf numFmtId="0" fontId="49" fillId="34" borderId="12" xfId="0" applyFont="1" applyFill="1" applyBorder="1" applyAlignment="1" applyProtection="1">
      <alignment horizontal="center" vertical="center" wrapText="1" shrinkToFit="1"/>
      <protection/>
    </xf>
    <xf numFmtId="49" fontId="49" fillId="34" borderId="12" xfId="0" applyNumberFormat="1" applyFont="1" applyFill="1" applyBorder="1" applyAlignment="1" applyProtection="1">
      <alignment horizontal="center" vertical="center" shrinkToFit="1"/>
      <protection/>
    </xf>
    <xf numFmtId="180" fontId="5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0" fillId="34" borderId="12" xfId="0" applyFont="1" applyFill="1" applyBorder="1" applyAlignment="1" applyProtection="1">
      <alignment horizontal="left" vertical="center" wrapText="1" shrinkToFit="1"/>
      <protection locked="0"/>
    </xf>
    <xf numFmtId="0" fontId="50" fillId="34" borderId="12" xfId="0" applyFont="1" applyFill="1" applyBorder="1" applyAlignment="1" applyProtection="1">
      <alignment horizontal="center" vertical="center" wrapText="1" shrinkToFit="1"/>
      <protection locked="0"/>
    </xf>
    <xf numFmtId="0" fontId="50" fillId="34" borderId="12" xfId="0" applyFont="1" applyFill="1" applyBorder="1" applyAlignment="1" applyProtection="1">
      <alignment horizontal="center" vertical="center" shrinkToFit="1"/>
      <protection locked="0"/>
    </xf>
    <xf numFmtId="180" fontId="150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151" fillId="35" borderId="0" xfId="0" applyFont="1" applyFill="1" applyBorder="1" applyAlignment="1" applyProtection="1">
      <alignment horizontal="left" vertical="center" wrapText="1"/>
      <protection hidden="1"/>
    </xf>
    <xf numFmtId="0" fontId="152" fillId="35" borderId="0" xfId="0" applyFont="1" applyFill="1" applyBorder="1" applyAlignment="1" applyProtection="1">
      <alignment horizontal="left" vertical="center" wrapText="1"/>
      <protection hidden="1"/>
    </xf>
    <xf numFmtId="0" fontId="153" fillId="14" borderId="0" xfId="0" applyNumberFormat="1" applyFont="1" applyFill="1" applyAlignment="1" applyProtection="1">
      <alignment horizontal="center" vertical="center" wrapText="1"/>
      <protection hidden="1"/>
    </xf>
    <xf numFmtId="0" fontId="153" fillId="14" borderId="0" xfId="0" applyFont="1" applyFill="1" applyAlignment="1" applyProtection="1">
      <alignment horizontal="center" vertical="center" wrapText="1"/>
      <protection hidden="1"/>
    </xf>
    <xf numFmtId="0" fontId="25" fillId="34" borderId="0" xfId="0" applyFont="1" applyFill="1" applyBorder="1" applyAlignment="1" applyProtection="1">
      <alignment horizontal="left" vertical="center" wrapText="1" shrinkToFit="1"/>
      <protection hidden="1"/>
    </xf>
    <xf numFmtId="180" fontId="55" fillId="35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34" fillId="34" borderId="0" xfId="0" applyFont="1" applyFill="1" applyBorder="1" applyAlignment="1" applyProtection="1">
      <alignment horizontal="center" vertical="center" wrapText="1" shrinkToFit="1"/>
      <protection hidden="1"/>
    </xf>
    <xf numFmtId="0" fontId="56" fillId="34" borderId="0" xfId="0" applyFont="1" applyFill="1" applyBorder="1" applyAlignment="1" applyProtection="1">
      <alignment vertical="center" wrapText="1"/>
      <protection hidden="1"/>
    </xf>
    <xf numFmtId="0" fontId="154" fillId="34" borderId="0" xfId="0" applyFont="1" applyFill="1" applyBorder="1" applyAlignment="1" applyProtection="1">
      <alignment vertical="center" wrapText="1"/>
      <protection hidden="1"/>
    </xf>
    <xf numFmtId="0" fontId="155" fillId="34" borderId="0" xfId="0" applyFont="1" applyFill="1" applyBorder="1" applyAlignment="1" applyProtection="1">
      <alignment vertical="center" wrapText="1"/>
      <protection hidden="1"/>
    </xf>
    <xf numFmtId="0" fontId="34" fillId="34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Fill="1" applyBorder="1" applyAlignment="1">
      <alignment/>
    </xf>
    <xf numFmtId="43" fontId="42" fillId="34" borderId="12" xfId="15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shrinkToFit="1"/>
      <protection hidden="1"/>
    </xf>
    <xf numFmtId="0" fontId="59" fillId="34" borderId="12" xfId="0" applyFont="1" applyFill="1" applyBorder="1" applyAlignment="1" applyProtection="1">
      <alignment horizontal="center" vertical="center" wrapText="1"/>
      <protection hidden="1"/>
    </xf>
    <xf numFmtId="43" fontId="50" fillId="34" borderId="12" xfId="15" applyFont="1" applyFill="1" applyBorder="1" applyAlignment="1" applyProtection="1">
      <alignment horizontal="right" vertical="center" shrinkToFit="1"/>
      <protection locked="0"/>
    </xf>
    <xf numFmtId="43" fontId="49" fillId="34" borderId="12" xfId="15" applyFont="1" applyFill="1" applyBorder="1" applyAlignment="1">
      <alignment horizontal="right" vertical="center" shrinkToFit="1"/>
    </xf>
    <xf numFmtId="181" fontId="60" fillId="36" borderId="28" xfId="0" applyNumberFormat="1" applyFont="1" applyFill="1" applyBorder="1" applyAlignment="1" applyProtection="1">
      <alignment horizontal="right" vertical="center" shrinkToFit="1"/>
      <protection/>
    </xf>
    <xf numFmtId="10" fontId="49" fillId="36" borderId="28" xfId="0" applyNumberFormat="1" applyFont="1" applyFill="1" applyBorder="1" applyAlignment="1" applyProtection="1">
      <alignment horizontal="right" vertical="center" wrapText="1"/>
      <protection/>
    </xf>
    <xf numFmtId="0" fontId="156" fillId="31" borderId="12" xfId="0" applyFont="1" applyFill="1" applyBorder="1" applyAlignment="1" applyProtection="1">
      <alignment horizontal="center" vertical="center" shrinkToFit="1"/>
      <protection/>
    </xf>
    <xf numFmtId="0" fontId="62" fillId="34" borderId="12" xfId="0" applyFont="1" applyFill="1" applyBorder="1" applyAlignment="1" applyProtection="1">
      <alignment horizontal="left" vertical="center" wrapText="1" shrinkToFit="1"/>
      <protection/>
    </xf>
    <xf numFmtId="0" fontId="1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53" fillId="0" borderId="0" xfId="0" applyFont="1" applyFill="1" applyAlignment="1" applyProtection="1">
      <alignment horizontal="center" vertical="center" wrapText="1"/>
      <protection hidden="1"/>
    </xf>
    <xf numFmtId="0" fontId="33" fillId="37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178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63" fillId="31" borderId="12" xfId="0" applyFont="1" applyFill="1" applyBorder="1" applyAlignment="1">
      <alignment horizontal="center" vertical="center" shrinkToFit="1"/>
    </xf>
    <xf numFmtId="178" fontId="49" fillId="34" borderId="12" xfId="0" applyNumberFormat="1" applyFont="1" applyFill="1" applyBorder="1" applyAlignment="1" applyProtection="1">
      <alignment horizontal="center" vertical="center" shrinkToFit="1"/>
      <protection/>
    </xf>
    <xf numFmtId="0" fontId="64" fillId="31" borderId="12" xfId="0" applyFont="1" applyFill="1" applyBorder="1" applyAlignment="1">
      <alignment horizontal="center" vertical="center" shrinkToFit="1"/>
    </xf>
    <xf numFmtId="0" fontId="65" fillId="34" borderId="0" xfId="0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left" vertical="center" wrapText="1"/>
      <protection hidden="1"/>
    </xf>
    <xf numFmtId="182" fontId="24" fillId="38" borderId="0" xfId="0" applyNumberFormat="1" applyFont="1" applyFill="1" applyBorder="1" applyAlignment="1" applyProtection="1">
      <alignment horizontal="left" vertical="center"/>
      <protection hidden="1"/>
    </xf>
    <xf numFmtId="182" fontId="24" fillId="38" borderId="0" xfId="0" applyNumberFormat="1" applyFont="1" applyFill="1" applyBorder="1" applyAlignment="1" applyProtection="1">
      <alignment horizontal="center" vertical="center"/>
      <protection hidden="1"/>
    </xf>
    <xf numFmtId="0" fontId="157" fillId="33" borderId="12" xfId="0" applyFont="1" applyFill="1" applyBorder="1" applyAlignment="1" applyProtection="1">
      <alignment horizontal="center" vertical="center" wrapText="1"/>
      <protection hidden="1"/>
    </xf>
    <xf numFmtId="177" fontId="67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177" fontId="158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69" fillId="34" borderId="12" xfId="0" applyFont="1" applyFill="1" applyBorder="1" applyAlignment="1" applyProtection="1">
      <alignment horizontal="center" vertical="center" wrapText="1"/>
      <protection hidden="1"/>
    </xf>
    <xf numFmtId="183" fontId="70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63" fillId="31" borderId="12" xfId="0" applyFont="1" applyFill="1" applyBorder="1" applyAlignment="1">
      <alignment horizontal="center" vertical="center" wrapText="1" shrinkToFit="1"/>
    </xf>
    <xf numFmtId="0" fontId="71" fillId="31" borderId="12" xfId="0" applyFont="1" applyFill="1" applyBorder="1" applyAlignment="1" applyProtection="1">
      <alignment horizontal="center" vertical="center" wrapText="1" shrinkToFit="1"/>
      <protection locked="0"/>
    </xf>
    <xf numFmtId="0" fontId="72" fillId="31" borderId="12" xfId="0" applyFont="1" applyFill="1" applyBorder="1" applyAlignment="1" applyProtection="1">
      <alignment horizontal="center" vertical="center" shrinkToFit="1"/>
      <protection locked="0"/>
    </xf>
    <xf numFmtId="177" fontId="73" fillId="34" borderId="12" xfId="0" applyNumberFormat="1" applyFont="1" applyFill="1" applyBorder="1" applyAlignment="1" applyProtection="1">
      <alignment horizontal="right" vertical="center" shrinkToFit="1"/>
      <protection locked="0"/>
    </xf>
    <xf numFmtId="0" fontId="34" fillId="37" borderId="0" xfId="0" applyFont="1" applyFill="1" applyAlignment="1" applyProtection="1">
      <alignment horizontal="center" vertical="center" wrapText="1" shrinkToFit="1"/>
      <protection hidden="1"/>
    </xf>
    <xf numFmtId="177" fontId="74" fillId="34" borderId="0" xfId="0" applyNumberFormat="1" applyFont="1" applyFill="1" applyBorder="1" applyAlignment="1" applyProtection="1">
      <alignment horizontal="center" vertical="center" wrapText="1" shrinkToFit="1"/>
      <protection hidden="1"/>
    </xf>
    <xf numFmtId="180" fontId="34" fillId="34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34" fillId="37" borderId="0" xfId="0" applyFont="1" applyFill="1" applyAlignment="1" applyProtection="1">
      <alignment horizontal="center" vertical="center" shrinkToFit="1"/>
      <protection hidden="1"/>
    </xf>
    <xf numFmtId="182" fontId="24" fillId="39" borderId="0" xfId="0" applyNumberFormat="1" applyFont="1" applyFill="1" applyBorder="1" applyAlignment="1" applyProtection="1">
      <alignment horizontal="center" vertical="center"/>
      <protection hidden="1"/>
    </xf>
    <xf numFmtId="181" fontId="24" fillId="39" borderId="0" xfId="0" applyNumberFormat="1" applyFont="1" applyFill="1" applyBorder="1" applyAlignment="1" applyProtection="1">
      <alignment horizontal="right" vertical="center"/>
      <protection hidden="1"/>
    </xf>
    <xf numFmtId="10" fontId="24" fillId="39" borderId="0" xfId="0" applyNumberFormat="1" applyFont="1" applyFill="1" applyBorder="1" applyAlignment="1" applyProtection="1">
      <alignment horizontal="left" vertical="center"/>
      <protection hidden="1"/>
    </xf>
    <xf numFmtId="180" fontId="48" fillId="39" borderId="0" xfId="0" applyNumberFormat="1" applyFont="1" applyFill="1" applyBorder="1" applyAlignment="1" applyProtection="1">
      <alignment horizontal="left" vertical="center"/>
      <protection hidden="1"/>
    </xf>
    <xf numFmtId="0" fontId="70" fillId="34" borderId="12" xfId="0" applyFont="1" applyFill="1" applyBorder="1" applyAlignment="1" applyProtection="1">
      <alignment horizontal="center" vertical="center" wrapText="1"/>
      <protection hidden="1"/>
    </xf>
    <xf numFmtId="181" fontId="70" fillId="34" borderId="12" xfId="0" applyNumberFormat="1" applyFont="1" applyFill="1" applyBorder="1" applyAlignment="1" applyProtection="1">
      <alignment horizontal="center" vertical="center" wrapText="1"/>
      <protection hidden="1"/>
    </xf>
    <xf numFmtId="10" fontId="7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72" fillId="34" borderId="12" xfId="0" applyFont="1" applyFill="1" applyBorder="1" applyAlignment="1" applyProtection="1">
      <alignment horizontal="center" vertical="center"/>
      <protection locked="0"/>
    </xf>
    <xf numFmtId="181" fontId="72" fillId="34" borderId="12" xfId="0" applyNumberFormat="1" applyFont="1" applyFill="1" applyBorder="1" applyAlignment="1" applyProtection="1">
      <alignment horizontal="right" vertical="center"/>
      <protection locked="0"/>
    </xf>
    <xf numFmtId="10" fontId="63" fillId="36" borderId="12" xfId="0" applyNumberFormat="1" applyFont="1" applyFill="1" applyBorder="1" applyAlignment="1" applyProtection="1">
      <alignment horizontal="center" vertical="center"/>
      <protection/>
    </xf>
    <xf numFmtId="180" fontId="150" fillId="37" borderId="0" xfId="0" applyNumberFormat="1" applyFont="1" applyFill="1" applyAlignment="1" applyProtection="1">
      <alignment horizontal="center" vertical="center" shrinkToFit="1"/>
      <protection hidden="1"/>
    </xf>
    <xf numFmtId="0" fontId="75" fillId="34" borderId="0" xfId="0" applyFont="1" applyFill="1" applyBorder="1" applyAlignment="1" applyProtection="1">
      <alignment horizontal="center" vertical="center" wrapText="1"/>
      <protection hidden="1"/>
    </xf>
    <xf numFmtId="181" fontId="75" fillId="34" borderId="0" xfId="0" applyNumberFormat="1" applyFont="1" applyFill="1" applyBorder="1" applyAlignment="1" applyProtection="1">
      <alignment horizontal="center" vertical="center" wrapText="1"/>
      <protection hidden="1"/>
    </xf>
    <xf numFmtId="184" fontId="76" fillId="34" borderId="12" xfId="0" applyNumberFormat="1" applyFont="1" applyFill="1" applyBorder="1" applyAlignment="1" applyProtection="1">
      <alignment horizontal="center" vertical="center" shrinkToFit="1"/>
      <protection hidden="1"/>
    </xf>
    <xf numFmtId="182" fontId="76" fillId="34" borderId="12" xfId="0" applyNumberFormat="1" applyFont="1" applyFill="1" applyBorder="1" applyAlignment="1" applyProtection="1">
      <alignment horizontal="center" vertical="center" shrinkToFit="1"/>
      <protection hidden="1"/>
    </xf>
    <xf numFmtId="181" fontId="76" fillId="34" borderId="12" xfId="0" applyNumberFormat="1" applyFont="1" applyFill="1" applyBorder="1" applyAlignment="1" applyProtection="1">
      <alignment horizontal="center" vertical="center" shrinkToFit="1"/>
      <protection hidden="1"/>
    </xf>
    <xf numFmtId="49" fontId="76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50" fillId="34" borderId="12" xfId="0" applyFont="1" applyFill="1" applyBorder="1" applyAlignment="1" applyProtection="1">
      <alignment horizontal="center" vertical="center" wrapText="1" shrinkToFit="1"/>
      <protection/>
    </xf>
    <xf numFmtId="183" fontId="63" fillId="34" borderId="12" xfId="0" applyNumberFormat="1" applyFont="1" applyFill="1" applyBorder="1" applyAlignment="1" applyProtection="1">
      <alignment horizontal="center" vertical="center" wrapText="1" shrinkToFit="1"/>
      <protection/>
    </xf>
    <xf numFmtId="184" fontId="63" fillId="34" borderId="12" xfId="0" applyNumberFormat="1" applyFont="1" applyFill="1" applyBorder="1" applyAlignment="1" applyProtection="1">
      <alignment horizontal="right" vertical="center" shrinkToFit="1"/>
      <protection/>
    </xf>
    <xf numFmtId="182" fontId="63" fillId="34" borderId="12" xfId="0" applyNumberFormat="1" applyFont="1" applyFill="1" applyBorder="1" applyAlignment="1" applyProtection="1">
      <alignment horizontal="right" vertical="center" shrinkToFit="1"/>
      <protection/>
    </xf>
    <xf numFmtId="181" fontId="63" fillId="36" borderId="29" xfId="0" applyNumberFormat="1" applyFont="1" applyFill="1" applyBorder="1" applyAlignment="1" applyProtection="1">
      <alignment horizontal="right" vertical="center" shrinkToFit="1"/>
      <protection/>
    </xf>
    <xf numFmtId="49" fontId="63" fillId="36" borderId="29" xfId="0" applyNumberFormat="1" applyFont="1" applyFill="1" applyBorder="1" applyAlignment="1" applyProtection="1">
      <alignment horizontal="center" vertical="center" shrinkToFit="1"/>
      <protection/>
    </xf>
    <xf numFmtId="181" fontId="72" fillId="36" borderId="29" xfId="0" applyNumberFormat="1" applyFont="1" applyFill="1" applyBorder="1" applyAlignment="1" applyProtection="1">
      <alignment horizontal="right" vertical="center" shrinkToFit="1"/>
      <protection/>
    </xf>
    <xf numFmtId="0" fontId="76" fillId="34" borderId="12" xfId="0" applyFont="1" applyFill="1" applyBorder="1" applyAlignment="1" applyProtection="1">
      <alignment horizontal="center" vertical="center" wrapText="1" shrinkToFit="1"/>
      <protection hidden="1"/>
    </xf>
    <xf numFmtId="49" fontId="76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76" fillId="34" borderId="12" xfId="0" applyFont="1" applyFill="1" applyBorder="1" applyAlignment="1" applyProtection="1">
      <alignment horizontal="center" vertical="center" shrinkToFit="1"/>
      <protection hidden="1"/>
    </xf>
    <xf numFmtId="181" fontId="77" fillId="34" borderId="12" xfId="0" applyNumberFormat="1" applyFont="1" applyFill="1" applyBorder="1" applyAlignment="1" applyProtection="1">
      <alignment horizontal="center" vertical="center" shrinkToFit="1"/>
      <protection hidden="1"/>
    </xf>
    <xf numFmtId="181" fontId="77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63" fillId="34" borderId="12" xfId="0" applyFont="1" applyFill="1" applyBorder="1" applyAlignment="1" applyProtection="1">
      <alignment horizontal="center" vertical="center" wrapText="1" shrinkToFit="1"/>
      <protection/>
    </xf>
    <xf numFmtId="49" fontId="63" fillId="34" borderId="12" xfId="0" applyNumberFormat="1" applyFont="1" applyFill="1" applyBorder="1" applyAlignment="1" applyProtection="1">
      <alignment horizontal="center" vertical="center" shrinkToFit="1"/>
      <protection/>
    </xf>
    <xf numFmtId="0" fontId="63" fillId="34" borderId="12" xfId="0" applyFont="1" applyFill="1" applyBorder="1" applyAlignment="1" applyProtection="1">
      <alignment horizontal="center" vertical="center" shrinkToFit="1"/>
      <protection/>
    </xf>
    <xf numFmtId="181" fontId="78" fillId="34" borderId="12" xfId="0" applyNumberFormat="1" applyFont="1" applyFill="1" applyBorder="1" applyAlignment="1" applyProtection="1">
      <alignment horizontal="right" vertical="center" shrinkToFit="1"/>
      <protection/>
    </xf>
    <xf numFmtId="181" fontId="79" fillId="34" borderId="12" xfId="0" applyNumberFormat="1" applyFont="1" applyFill="1" applyBorder="1" applyAlignment="1" applyProtection="1">
      <alignment horizontal="right" vertical="center" shrinkToFit="1"/>
      <protection/>
    </xf>
    <xf numFmtId="184" fontId="70" fillId="34" borderId="12" xfId="0" applyNumberFormat="1" applyFont="1" applyFill="1" applyBorder="1" applyAlignment="1" applyProtection="1">
      <alignment horizontal="center" vertical="center" wrapText="1"/>
      <protection hidden="1"/>
    </xf>
    <xf numFmtId="180" fontId="7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63" fillId="34" borderId="12" xfId="0" applyFont="1" applyFill="1" applyBorder="1" applyAlignment="1" applyProtection="1">
      <alignment horizontal="center" vertical="center"/>
      <protection/>
    </xf>
    <xf numFmtId="0" fontId="72" fillId="34" borderId="12" xfId="0" applyFont="1" applyFill="1" applyBorder="1" applyAlignment="1" applyProtection="1">
      <alignment horizontal="center" vertical="center" wrapText="1"/>
      <protection/>
    </xf>
    <xf numFmtId="184" fontId="63" fillId="34" borderId="12" xfId="0" applyNumberFormat="1" applyFont="1" applyFill="1" applyBorder="1" applyAlignment="1" applyProtection="1">
      <alignment horizontal="center" vertical="center"/>
      <protection/>
    </xf>
    <xf numFmtId="180" fontId="63" fillId="34" borderId="12" xfId="0" applyNumberFormat="1" applyFont="1" applyFill="1" applyBorder="1" applyAlignment="1" applyProtection="1">
      <alignment horizontal="center" vertical="center"/>
      <protection/>
    </xf>
    <xf numFmtId="176" fontId="7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80" fillId="34" borderId="12" xfId="0" applyFont="1" applyFill="1" applyBorder="1" applyAlignment="1" applyProtection="1">
      <alignment horizontal="center" vertical="center"/>
      <protection hidden="1"/>
    </xf>
    <xf numFmtId="0" fontId="50" fillId="34" borderId="12" xfId="0" applyFont="1" applyFill="1" applyBorder="1" applyAlignment="1" applyProtection="1">
      <alignment horizontal="center" vertical="center"/>
      <protection/>
    </xf>
    <xf numFmtId="176" fontId="72" fillId="34" borderId="12" xfId="0" applyNumberFormat="1" applyFont="1" applyFill="1" applyBorder="1" applyAlignment="1" applyProtection="1">
      <alignment horizontal="center" vertical="center"/>
      <protection/>
    </xf>
    <xf numFmtId="176" fontId="72" fillId="34" borderId="12" xfId="0" applyNumberFormat="1" applyFont="1" applyFill="1" applyBorder="1" applyAlignment="1">
      <alignment horizontal="center" vertical="center"/>
    </xf>
    <xf numFmtId="181" fontId="72" fillId="34" borderId="12" xfId="0" applyNumberFormat="1" applyFont="1" applyFill="1" applyBorder="1" applyAlignment="1" applyProtection="1">
      <alignment horizontal="center" vertical="center" shrinkToFit="1"/>
      <protection locked="0"/>
    </xf>
    <xf numFmtId="176" fontId="72" fillId="34" borderId="12" xfId="0" applyNumberFormat="1" applyFont="1" applyFill="1" applyBorder="1" applyAlignment="1" applyProtection="1">
      <alignment horizontal="center" vertical="center"/>
      <protection locked="0"/>
    </xf>
    <xf numFmtId="176" fontId="75" fillId="34" borderId="0" xfId="0" applyNumberFormat="1" applyFont="1" applyFill="1" applyBorder="1" applyAlignment="1" applyProtection="1">
      <alignment horizontal="center" vertical="center" wrapText="1"/>
      <protection hidden="1"/>
    </xf>
    <xf numFmtId="176" fontId="145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72" fillId="34" borderId="12" xfId="0" applyFont="1" applyFill="1" applyBorder="1" applyAlignment="1" applyProtection="1">
      <alignment horizontal="left" vertical="center" wrapText="1" shrinkToFit="1"/>
      <protection locked="0"/>
    </xf>
    <xf numFmtId="43" fontId="50" fillId="37" borderId="12" xfId="0" applyNumberFormat="1" applyFont="1" applyFill="1" applyBorder="1" applyAlignment="1" applyProtection="1">
      <alignment horizontal="right" vertical="center" shrinkToFit="1"/>
      <protection/>
    </xf>
    <xf numFmtId="43" fontId="34" fillId="37" borderId="0" xfId="0" applyNumberFormat="1" applyFont="1" applyFill="1" applyAlignment="1" applyProtection="1">
      <alignment horizontal="center" vertical="center" wrapText="1" shrinkToFit="1"/>
      <protection hidden="1"/>
    </xf>
    <xf numFmtId="43" fontId="34" fillId="34" borderId="0" xfId="15" applyFont="1" applyFill="1" applyBorder="1" applyAlignment="1" applyProtection="1">
      <alignment horizontal="center" vertical="center" wrapText="1" shrinkToFit="1"/>
      <protection hidden="1"/>
    </xf>
    <xf numFmtId="176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181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179" fontId="50" fillId="34" borderId="12" xfId="0" applyNumberFormat="1" applyFont="1" applyFill="1" applyBorder="1" applyAlignment="1" applyProtection="1">
      <alignment horizontal="center" vertical="center" shrinkToFit="1"/>
      <protection/>
    </xf>
    <xf numFmtId="0" fontId="81" fillId="34" borderId="0" xfId="0" applyFont="1" applyFill="1" applyBorder="1" applyAlignment="1" applyProtection="1">
      <alignment horizontal="left" vertical="center" wrapText="1" shrinkToFit="1"/>
      <protection hidden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dxfs count="15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 val="0"/>
        <color rgb="FFFFFFFF"/>
      </font>
      <border/>
    </dxf>
    <dxf>
      <font>
        <b/>
        <i val="0"/>
      </font>
      <fill>
        <patternFill patternType="solid">
          <fgColor indexed="65"/>
          <bgColor rgb="FF008080"/>
        </patternFill>
      </fill>
      <border/>
    </dxf>
    <dxf>
      <font>
        <b/>
        <i val="0"/>
        <strike val="0"/>
        <color rgb="FFFF6600"/>
      </font>
      <fill>
        <patternFill patternType="solid">
          <fgColor indexed="65"/>
          <bgColor rgb="FFCCFFFF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  <dxf>
      <font>
        <b/>
        <i val="0"/>
        <color rgb="FF993300"/>
      </font>
      <border/>
    </dxf>
    <dxf>
      <font>
        <b val="0"/>
        <color rgb="FF333399"/>
      </font>
      <fill>
        <patternFill patternType="solid">
          <fgColor indexed="65"/>
          <bgColor rgb="FF008080"/>
        </patternFill>
      </fill>
      <border/>
    </dxf>
    <dxf>
      <font>
        <b/>
        <i val="0"/>
        <strike val="0"/>
        <color rgb="FF800000"/>
      </font>
      <border/>
    </dxf>
    <dxf>
      <font>
        <b/>
        <i val="0"/>
        <strike val="0"/>
        <color rgb="FFFF0000"/>
      </font>
      <fill>
        <patternFill patternType="solid">
          <fgColor indexed="65"/>
          <bgColor rgb="FFC0C0C0"/>
        </patternFill>
      </fill>
      <border/>
    </dxf>
    <dxf>
      <font>
        <b val="0"/>
        <color auto="1"/>
      </font>
      <border/>
    </dxf>
    <dxf>
      <font>
        <b/>
        <i val="0"/>
        <color rgb="FF800080"/>
      </font>
      <fill>
        <patternFill patternType="solid">
          <fgColor indexed="65"/>
          <bgColor rgb="FF666699"/>
        </patternFill>
      </fill>
      <border/>
    </dxf>
    <dxf>
      <font>
        <b val="0"/>
        <color rgb="FF808080"/>
      </font>
      <border/>
    </dxf>
    <dxf>
      <font>
        <b val="0"/>
        <color auto="1"/>
      </font>
      <fill>
        <patternFill patternType="solid">
          <fgColor indexed="65"/>
          <bgColor rgb="FF6666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22</xdr:row>
      <xdr:rowOff>133350</xdr:rowOff>
    </xdr:to>
    <xdr:sp>
      <xdr:nvSpPr>
        <xdr:cNvPr id="1" name="TextBox 269"/>
        <xdr:cNvSpPr txBox="1">
          <a:spLocks noChangeArrowheads="1"/>
        </xdr:cNvSpPr>
      </xdr:nvSpPr>
      <xdr:spPr>
        <a:xfrm>
          <a:off x="0" y="0"/>
          <a:ext cx="87534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填表说明：</a:t>
          </a:r>
          <a:r>
            <a:rPr lang="en-US" cap="none" sz="14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1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 本表格包含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内容：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“结算工程项目送审信息表”“资料自查信息表”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“制式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1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送审单”“制式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2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承诺书”“制式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3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说明书”“制式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4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封面”“自查表（招标项目）”“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自查表（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非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招标项目）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”“需补充资料清单（审计处填写）”等。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   本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表格文件仅用于项目管理单位报送审计填报相关制式表格使用。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   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完整填写</a:t>
          </a:r>
          <a:r>
            <a:rPr lang="en-US" cap="none" sz="1400" b="0" i="0" u="none" baseline="0">
              <a:solidFill>
                <a:srgbClr val="FF0000"/>
              </a:solidFill>
              <a:latin typeface="隶书"/>
              <a:ea typeface="隶书"/>
              <a:cs typeface="隶书"/>
            </a:rPr>
            <a:t>“结算工程项目送审信息表”“资料自查信息表”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后，制式表格和自查表内容将自动生成，送审单位不得更改制式文件和自查表格式和内容，不得增加行、列及任何内容，不得设置表格的任何格式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2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、送审单位仅填写：标识为“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1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”上方表格内（阴影上方表格），不能填写在其他表格内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   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其他表格内（黄色区域）均不得不得输入、更改、设置任何内容，且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表格内的任何信息均不得更改、删除、设置。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3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、格式按照文字说明填写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（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标识为“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1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”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下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方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为格式说明）。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4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、金额以“元”为单位，表格自动保留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2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位小数点，填写时不得重新设置格式。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5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、表中所有内容均应按照规范填写，填写全称，不得填写简称。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6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、涉及程序履行需要选填“是”或“否”，应根据项目资料情况如实填写。本表默认为“否”。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7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按照“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1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个项目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1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个表格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”，即本表仅限输入一个项目。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8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、表格填完后，打印制式表格签字盖章。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9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>、项目送审前，项目管理单位应将本表及相关资料电子版发至审计处。</a:t>
          </a:r>
          <a:r>
            <a:rPr lang="en-US" cap="none" sz="1400" b="0" i="0" u="none" baseline="0">
              <a:solidFill>
                <a:srgbClr val="0066CC"/>
              </a:solidFill>
              <a:latin typeface="隶书"/>
              <a:ea typeface="隶书"/>
              <a:cs typeface="隶书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38100</xdr:rowOff>
    </xdr:from>
    <xdr:to>
      <xdr:col>8</xdr:col>
      <xdr:colOff>628650</xdr:colOff>
      <xdr:row>14</xdr:row>
      <xdr:rowOff>209550</xdr:rowOff>
    </xdr:to>
    <xdr:sp>
      <xdr:nvSpPr>
        <xdr:cNvPr id="1" name="TextBox 325"/>
        <xdr:cNvSpPr txBox="1">
          <a:spLocks noChangeArrowheads="1"/>
        </xdr:cNvSpPr>
      </xdr:nvSpPr>
      <xdr:spPr>
        <a:xfrm>
          <a:off x="9525" y="4552950"/>
          <a:ext cx="90868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注意事项：</a:t>
          </a:r>
          <a:r>
            <a:rPr lang="en-US" cap="none" sz="16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1、填表前，应认真阅读：“送审资料要求”（审计处网页结算下载专栏）、“填表说明”（本表文件）；
</a:t>
          </a:r>
          <a:r>
            <a:rPr lang="en-US" cap="none" sz="16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2、按格式要求完整填写本表后，制式1-制式4等文件自动生成，打印制式文件后签字盖章；
</a:t>
          </a:r>
          <a:r>
            <a:rPr lang="en-US" cap="none" sz="16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3、注意输入格式。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32467;&#31639;&#65288;&#25307;&#26631;&#65289;&#39033;&#30446;&#36865;&#23457;&#20449;&#24687;&#34920;&#8212;&#21046;&#24335;&#25991;&#20214;1-4(&#36865;&#23457;&#21333;&#20301;&#22635;&#20889;)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&#36164;&#26009;&#25509;&#25910;&#21333;2018&#32467;&#31639;&#39033;&#30446;201809&#25307;&#266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&#36865;&#23457;&#21046;&#24335;&#25991;&#20214;&#8212;&#39044;&#31639;&#8212;&#21046;&#24335;1-&#21046;&#24335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项目送审信息表"/>
      <sheetName val="项目自查信息表（招标填写）"/>
      <sheetName val="制式1—送审单"/>
      <sheetName val="制式2—承诺书"/>
      <sheetName val="制式3—情况说明书"/>
      <sheetName val="制式4—封面"/>
      <sheetName val="自查表（招标项目）"/>
      <sheetName val="需补充资料清单（审计处填写）"/>
    </sheetNames>
    <sheetDataSet>
      <sheetData sheetId="1">
        <row r="4">
          <cell r="H4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"/>
      <sheetName val="资料"/>
      <sheetName val="接收"/>
      <sheetName val="委托"/>
      <sheetName val="归档"/>
      <sheetName val="归还图纸"/>
      <sheetName val="补充"/>
      <sheetName val="空白"/>
      <sheetName val="AA"/>
      <sheetName val="回证"/>
      <sheetName val="记录"/>
      <sheetName val="签到"/>
      <sheetName val="统计"/>
      <sheetName val="进度安排"/>
      <sheetName val="备忘"/>
      <sheetName val=" 归档清单"/>
      <sheetName val="结果"/>
      <sheetName val="确认单"/>
      <sheetName val="自审意见 "/>
      <sheetName val="兼职意见"/>
      <sheetName val="事务所意见"/>
      <sheetName val="结费"/>
      <sheetName val="结费单"/>
      <sheetName val="清单"/>
      <sheetName val="Sheet1"/>
      <sheetName val="日志"/>
      <sheetName val="核对记录"/>
      <sheetName val="核对安排表"/>
      <sheetName val="总进度"/>
      <sheetName val="进度安排表 委托项目"/>
      <sheetName val="补充空白"/>
      <sheetName val="签到单"/>
    </sheetNames>
    <sheetDataSet>
      <sheetData sheetId="1">
        <row r="1">
          <cell r="G1" t="str">
            <v>登记薄编号:</v>
          </cell>
          <cell r="H1">
            <v>0</v>
          </cell>
        </row>
        <row r="6">
          <cell r="E6">
            <v>0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送审部门输入条目"/>
      <sheetName val="制式1—送审单"/>
      <sheetName val="制式2—预算—承诺书"/>
      <sheetName val="制式3—情况说明书"/>
      <sheetName val="自查表（预算项目）"/>
      <sheetName val="需补充资料清单（审计处填写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8" sqref="N8"/>
    </sheetView>
  </sheetViews>
  <sheetFormatPr defaultColWidth="9.00390625" defaultRowHeight="14.25"/>
  <sheetData/>
  <sheetProtection password="DCFA" sheet="1" object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8"/>
  <sheetViews>
    <sheetView tabSelected="1" zoomScale="115" zoomScaleNormal="115" workbookViewId="0" topLeftCell="A1">
      <selection activeCell="A1" sqref="A1:E1"/>
    </sheetView>
  </sheetViews>
  <sheetFormatPr defaultColWidth="9.00390625" defaultRowHeight="14.25"/>
  <cols>
    <col min="1" max="1" width="6.875" style="57" customWidth="1"/>
    <col min="2" max="2" width="12.25390625" style="57" customWidth="1"/>
    <col min="3" max="3" width="8.75390625" style="57" customWidth="1"/>
    <col min="4" max="4" width="14.375" style="57" customWidth="1"/>
    <col min="5" max="5" width="26.75390625" style="57" customWidth="1"/>
    <col min="6" max="6" width="13.875" style="57" customWidth="1"/>
    <col min="7" max="7" width="19.25390625" style="57" customWidth="1"/>
    <col min="8" max="9" width="9.00390625" style="57" customWidth="1"/>
    <col min="10" max="11" width="14.50390625" style="0" customWidth="1"/>
    <col min="12" max="12" width="12.75390625" style="57" customWidth="1"/>
    <col min="13" max="29" width="9.00390625" style="57" customWidth="1"/>
    <col min="30" max="30" width="22.625" style="57" customWidth="1"/>
    <col min="31" max="31" width="9.00390625" style="57" customWidth="1"/>
    <col min="32" max="32" width="24.625" style="57" customWidth="1"/>
    <col min="33" max="37" width="9.00390625" style="57" customWidth="1"/>
    <col min="38" max="38" width="12.125" style="57" customWidth="1"/>
    <col min="39" max="39" width="9.00390625" style="57" customWidth="1"/>
    <col min="40" max="40" width="31.625" style="57" customWidth="1"/>
    <col min="41" max="41" width="9.00390625" style="57" customWidth="1"/>
    <col min="42" max="42" width="7.875" style="57" customWidth="1"/>
    <col min="43" max="72" width="9.00390625" style="57" customWidth="1"/>
    <col min="73" max="73" width="16.25390625" style="57" customWidth="1"/>
    <col min="74" max="83" width="9.00390625" style="57" customWidth="1"/>
    <col min="84" max="84" width="11.00390625" style="57" customWidth="1"/>
    <col min="85" max="85" width="9.00390625" style="57" customWidth="1"/>
    <col min="86" max="86" width="58.625" style="57" customWidth="1"/>
    <col min="87" max="87" width="22.50390625" style="57" customWidth="1"/>
    <col min="88" max="88" width="9.00390625" style="57" customWidth="1"/>
    <col min="89" max="16384" width="9.00390625" style="57" customWidth="1"/>
  </cols>
  <sheetData>
    <row r="1" spans="1:11" s="166" customFormat="1" ht="22.5" customHeight="1">
      <c r="A1" s="176" t="s">
        <v>0</v>
      </c>
      <c r="B1" s="176"/>
      <c r="C1" s="176"/>
      <c r="D1" s="176"/>
      <c r="E1" s="176"/>
      <c r="J1" s="176"/>
      <c r="K1" s="176"/>
    </row>
    <row r="2" spans="4:73" s="167" customFormat="1" ht="24.75" customHeight="1">
      <c r="D2" s="177" t="s">
        <v>1</v>
      </c>
      <c r="E2" s="177"/>
      <c r="F2" s="178"/>
      <c r="G2" s="179"/>
      <c r="H2" s="177"/>
      <c r="J2" s="203"/>
      <c r="K2" s="203"/>
      <c r="N2" s="177"/>
      <c r="Z2" s="231"/>
      <c r="AA2" s="232" t="s">
        <v>2</v>
      </c>
      <c r="AB2" s="233"/>
      <c r="AC2" s="233"/>
      <c r="AD2" s="232" t="s">
        <v>3</v>
      </c>
      <c r="AE2" s="232"/>
      <c r="AF2" s="232"/>
      <c r="AG2" s="247" t="s">
        <v>4</v>
      </c>
      <c r="AH2" s="248"/>
      <c r="AI2" s="248"/>
      <c r="AJ2" s="248"/>
      <c r="AK2" s="248"/>
      <c r="AL2" s="249"/>
      <c r="AM2" s="250" t="s">
        <v>5</v>
      </c>
      <c r="AN2" s="250"/>
      <c r="AO2" s="250"/>
      <c r="BU2" s="177" t="s">
        <v>6</v>
      </c>
    </row>
    <row r="3" spans="1:88" s="168" customFormat="1" ht="61.5" customHeight="1">
      <c r="A3" s="180" t="s">
        <v>7</v>
      </c>
      <c r="B3" s="180" t="s">
        <v>8</v>
      </c>
      <c r="C3" s="181" t="s">
        <v>9</v>
      </c>
      <c r="D3" s="182" t="s">
        <v>10</v>
      </c>
      <c r="E3" s="183" t="s">
        <v>11</v>
      </c>
      <c r="F3" s="183" t="s">
        <v>12</v>
      </c>
      <c r="G3" s="183" t="s">
        <v>13</v>
      </c>
      <c r="H3" s="183" t="s">
        <v>14</v>
      </c>
      <c r="I3" s="183" t="s">
        <v>15</v>
      </c>
      <c r="J3" s="204" t="s">
        <v>16</v>
      </c>
      <c r="K3" s="204" t="s">
        <v>17</v>
      </c>
      <c r="L3" s="205" t="s">
        <v>18</v>
      </c>
      <c r="M3" s="183" t="s">
        <v>19</v>
      </c>
      <c r="N3" s="183" t="s">
        <v>20</v>
      </c>
      <c r="O3" s="206" t="s">
        <v>21</v>
      </c>
      <c r="P3" s="183" t="s">
        <v>22</v>
      </c>
      <c r="Q3" s="183" t="s">
        <v>23</v>
      </c>
      <c r="R3" s="183" t="s">
        <v>24</v>
      </c>
      <c r="S3" s="183" t="s">
        <v>25</v>
      </c>
      <c r="T3" s="225" t="s">
        <v>26</v>
      </c>
      <c r="U3" s="183" t="s">
        <v>27</v>
      </c>
      <c r="V3" s="183" t="s">
        <v>28</v>
      </c>
      <c r="W3" s="183" t="s">
        <v>29</v>
      </c>
      <c r="X3" s="180" t="s">
        <v>30</v>
      </c>
      <c r="Y3" s="183" t="s">
        <v>31</v>
      </c>
      <c r="Z3" s="234" t="s">
        <v>32</v>
      </c>
      <c r="AA3" s="235" t="s">
        <v>33</v>
      </c>
      <c r="AB3" s="235" t="s">
        <v>34</v>
      </c>
      <c r="AC3" s="235" t="s">
        <v>35</v>
      </c>
      <c r="AD3" s="236" t="s">
        <v>36</v>
      </c>
      <c r="AE3" s="237" t="s">
        <v>37</v>
      </c>
      <c r="AF3" s="238" t="s">
        <v>38</v>
      </c>
      <c r="AG3" s="251" t="s">
        <v>39</v>
      </c>
      <c r="AH3" s="252" t="s">
        <v>40</v>
      </c>
      <c r="AI3" s="252" t="s">
        <v>41</v>
      </c>
      <c r="AJ3" s="252" t="s">
        <v>42</v>
      </c>
      <c r="AK3" s="252" t="s">
        <v>43</v>
      </c>
      <c r="AL3" s="253" t="s">
        <v>44</v>
      </c>
      <c r="AM3" s="182" t="s">
        <v>45</v>
      </c>
      <c r="AN3" s="182" t="s">
        <v>46</v>
      </c>
      <c r="AO3" s="182" t="s">
        <v>47</v>
      </c>
      <c r="AP3" s="180" t="s">
        <v>31</v>
      </c>
      <c r="AQ3" s="238" t="s">
        <v>48</v>
      </c>
      <c r="AR3" s="260" t="s">
        <v>49</v>
      </c>
      <c r="AS3" s="261" t="s">
        <v>50</v>
      </c>
      <c r="AT3" s="262" t="s">
        <v>51</v>
      </c>
      <c r="AU3" s="263" t="s">
        <v>52</v>
      </c>
      <c r="AV3" s="262" t="s">
        <v>53</v>
      </c>
      <c r="AW3" s="271" t="s">
        <v>54</v>
      </c>
      <c r="AX3" s="272" t="s">
        <v>55</v>
      </c>
      <c r="AY3" s="273" t="s">
        <v>29</v>
      </c>
      <c r="AZ3" s="274" t="s">
        <v>56</v>
      </c>
      <c r="BA3" s="275" t="s">
        <v>57</v>
      </c>
      <c r="BB3" s="274" t="s">
        <v>58</v>
      </c>
      <c r="BC3" s="274" t="s">
        <v>59</v>
      </c>
      <c r="BD3" s="251" t="s">
        <v>60</v>
      </c>
      <c r="BE3" s="251" t="s">
        <v>61</v>
      </c>
      <c r="BF3" s="251" t="s">
        <v>62</v>
      </c>
      <c r="BG3" s="251" t="s">
        <v>31</v>
      </c>
      <c r="BH3" s="281" t="s">
        <v>63</v>
      </c>
      <c r="BI3" s="281" t="s">
        <v>64</v>
      </c>
      <c r="BJ3" s="282" t="s">
        <v>65</v>
      </c>
      <c r="BK3" s="251" t="s">
        <v>66</v>
      </c>
      <c r="BL3" s="251" t="s">
        <v>67</v>
      </c>
      <c r="BM3" s="287" t="s">
        <v>68</v>
      </c>
      <c r="BN3" s="287" t="s">
        <v>69</v>
      </c>
      <c r="BO3" s="287" t="s">
        <v>70</v>
      </c>
      <c r="BP3" s="287" t="s">
        <v>71</v>
      </c>
      <c r="BQ3" s="287" t="s">
        <v>72</v>
      </c>
      <c r="BR3" s="287" t="s">
        <v>73</v>
      </c>
      <c r="BS3" s="287" t="s">
        <v>74</v>
      </c>
      <c r="BT3" s="288"/>
      <c r="BU3" s="295" t="s">
        <v>75</v>
      </c>
      <c r="BV3" s="287" t="s">
        <v>76</v>
      </c>
      <c r="BW3" s="287" t="s">
        <v>77</v>
      </c>
      <c r="BX3" s="287" t="s">
        <v>78</v>
      </c>
      <c r="BY3" s="287" t="s">
        <v>23</v>
      </c>
      <c r="BZ3" s="287" t="s">
        <v>79</v>
      </c>
      <c r="CA3" s="287" t="s">
        <v>80</v>
      </c>
      <c r="CB3" s="287" t="s">
        <v>81</v>
      </c>
      <c r="CC3" s="287" t="s">
        <v>82</v>
      </c>
      <c r="CD3" s="287" t="s">
        <v>83</v>
      </c>
      <c r="CE3" s="287" t="s">
        <v>84</v>
      </c>
      <c r="CF3" s="287" t="s">
        <v>85</v>
      </c>
      <c r="CG3" s="287" t="s">
        <v>86</v>
      </c>
      <c r="CH3" s="300" t="s">
        <v>87</v>
      </c>
      <c r="CI3" s="301" t="s">
        <v>88</v>
      </c>
      <c r="CJ3" s="288"/>
    </row>
    <row r="4" spans="1:88" s="169" customFormat="1" ht="75" customHeight="1">
      <c r="A4" s="184"/>
      <c r="B4" s="185" t="str">
        <f>Z4&amp;"-"&amp;C4</f>
        <v>2024-</v>
      </c>
      <c r="C4" s="186"/>
      <c r="D4" s="187">
        <v>45292</v>
      </c>
      <c r="E4" s="188"/>
      <c r="F4" s="189"/>
      <c r="G4" s="188"/>
      <c r="H4" s="190"/>
      <c r="I4" s="184"/>
      <c r="J4" s="207"/>
      <c r="K4" s="208"/>
      <c r="L4" s="209">
        <f>J4-K4</f>
        <v>0</v>
      </c>
      <c r="M4" s="210" t="e">
        <f>ROUND(L4/J4,4)</f>
        <v>#DIV/0!</v>
      </c>
      <c r="N4" s="211" t="s">
        <v>89</v>
      </c>
      <c r="O4" s="212"/>
      <c r="P4" s="185"/>
      <c r="Q4" s="184"/>
      <c r="R4" s="226" t="s">
        <v>90</v>
      </c>
      <c r="S4" s="185" t="s">
        <v>91</v>
      </c>
      <c r="T4" s="227"/>
      <c r="U4" s="184"/>
      <c r="V4" s="184"/>
      <c r="W4" s="184"/>
      <c r="X4" s="228">
        <v>2024</v>
      </c>
      <c r="Y4" s="239" t="s">
        <v>92</v>
      </c>
      <c r="Z4" s="240">
        <v>2024</v>
      </c>
      <c r="AA4" s="241" t="s">
        <v>93</v>
      </c>
      <c r="AB4" s="241" t="s">
        <v>93</v>
      </c>
      <c r="AC4" s="241" t="s">
        <v>93</v>
      </c>
      <c r="AD4" s="242"/>
      <c r="AE4" s="187"/>
      <c r="AF4" s="241" t="s">
        <v>94</v>
      </c>
      <c r="AG4" s="254"/>
      <c r="AH4" s="255"/>
      <c r="AI4" s="255"/>
      <c r="AJ4" s="255"/>
      <c r="AK4" s="255"/>
      <c r="AL4" s="256" t="e">
        <f>1-(AI4/AH4)*(AJ4/AI4)*(AK4/AJ4)</f>
        <v>#DIV/0!</v>
      </c>
      <c r="AM4" s="187"/>
      <c r="AN4" s="187"/>
      <c r="AO4" s="187"/>
      <c r="AP4" s="264" t="str">
        <f>Y4</f>
        <v>事务所审计</v>
      </c>
      <c r="AQ4" s="265" t="str">
        <f>S4</f>
        <v>西工程大审意字〔2024〕号</v>
      </c>
      <c r="AR4" s="266"/>
      <c r="AS4" s="267"/>
      <c r="AT4" s="268">
        <f>ROUND(J4*AR4,2)+ROUND(AS4*(L4-BB4-BA4-AZ4),2)</f>
        <v>0</v>
      </c>
      <c r="AU4" s="269"/>
      <c r="AV4" s="270">
        <f>AT4</f>
        <v>0</v>
      </c>
      <c r="AW4" s="276"/>
      <c r="AX4" s="277"/>
      <c r="AY4" s="278"/>
      <c r="AZ4" s="279"/>
      <c r="BA4" s="279">
        <f>BL4</f>
        <v>0</v>
      </c>
      <c r="BB4" s="279"/>
      <c r="BC4" s="280">
        <f>SUM(AZ4:BB4)</f>
        <v>0</v>
      </c>
      <c r="BD4" s="264" t="str">
        <f>Y4</f>
        <v>事务所审计</v>
      </c>
      <c r="BE4" s="283"/>
      <c r="BF4" s="284">
        <f>P4</f>
        <v>0</v>
      </c>
      <c r="BG4" s="264" t="str">
        <f>Y4</f>
        <v>事务所审计</v>
      </c>
      <c r="BH4" s="285">
        <f>AR4</f>
        <v>0</v>
      </c>
      <c r="BI4" s="285">
        <f>AS4</f>
        <v>0</v>
      </c>
      <c r="BJ4" s="286"/>
      <c r="BK4" s="283"/>
      <c r="BL4" s="283"/>
      <c r="BM4" s="289">
        <v>1357</v>
      </c>
      <c r="BN4" s="290">
        <f>YEAR(D4)</f>
        <v>2024</v>
      </c>
      <c r="BO4" s="291">
        <f>TEXT(INT((D4-"2024-2-24")/7+1),"第#周;")</f>
      </c>
      <c r="BP4" s="290">
        <f>MONTH(D4)</f>
        <v>1</v>
      </c>
      <c r="BQ4" s="292"/>
      <c r="BR4" s="189"/>
      <c r="BS4" s="293"/>
      <c r="BT4" s="289"/>
      <c r="BU4" s="296" t="s">
        <v>95</v>
      </c>
      <c r="BV4" s="297">
        <f>J4-AK4</f>
        <v>0</v>
      </c>
      <c r="BW4" s="207"/>
      <c r="BX4" s="189"/>
      <c r="BY4" s="189"/>
      <c r="BZ4" s="188"/>
      <c r="CA4" s="187"/>
      <c r="CB4" s="293">
        <v>50</v>
      </c>
      <c r="CC4" s="290">
        <f>AN4-AM4+1</f>
        <v>1</v>
      </c>
      <c r="CD4" s="290">
        <f>CC4-CB4</f>
        <v>-49</v>
      </c>
      <c r="CE4" s="241" t="s">
        <v>94</v>
      </c>
      <c r="CF4" s="302">
        <f>(D4-AN4)/30-3</f>
        <v>1506.7333333333333</v>
      </c>
      <c r="CG4" s="241" t="s">
        <v>94</v>
      </c>
      <c r="CH4" s="188" t="s">
        <v>96</v>
      </c>
      <c r="CI4" s="289"/>
      <c r="CJ4" s="289" t="s">
        <v>97</v>
      </c>
    </row>
    <row r="5" spans="4:86" s="170" customFormat="1" ht="18" customHeight="1">
      <c r="D5" s="191" t="s">
        <v>98</v>
      </c>
      <c r="E5" s="191" t="s">
        <v>98</v>
      </c>
      <c r="F5" s="191" t="s">
        <v>98</v>
      </c>
      <c r="G5" s="191" t="s">
        <v>98</v>
      </c>
      <c r="H5" s="191" t="s">
        <v>98</v>
      </c>
      <c r="J5" s="191" t="s">
        <v>98</v>
      </c>
      <c r="L5" s="213"/>
      <c r="M5" s="213"/>
      <c r="N5" s="191"/>
      <c r="X5" s="213"/>
      <c r="Z5" s="191" t="s">
        <v>98</v>
      </c>
      <c r="AA5" s="191" t="s">
        <v>98</v>
      </c>
      <c r="AB5" s="191" t="s">
        <v>98</v>
      </c>
      <c r="AC5" s="191" t="s">
        <v>98</v>
      </c>
      <c r="AD5" s="191" t="s">
        <v>98</v>
      </c>
      <c r="AE5" s="191" t="s">
        <v>98</v>
      </c>
      <c r="AF5" s="191" t="s">
        <v>98</v>
      </c>
      <c r="AG5" s="191" t="s">
        <v>98</v>
      </c>
      <c r="AH5" s="191" t="s">
        <v>98</v>
      </c>
      <c r="AI5" s="191" t="s">
        <v>98</v>
      </c>
      <c r="AJ5" s="191" t="s">
        <v>98</v>
      </c>
      <c r="AK5" s="191" t="s">
        <v>98</v>
      </c>
      <c r="AL5" s="213"/>
      <c r="AM5" s="257" t="s">
        <v>98</v>
      </c>
      <c r="AN5" s="257" t="s">
        <v>98</v>
      </c>
      <c r="AO5" s="257" t="s">
        <v>98</v>
      </c>
      <c r="AT5" s="213"/>
      <c r="AU5" s="213"/>
      <c r="AV5" s="213"/>
      <c r="BN5" s="213"/>
      <c r="BO5" s="213"/>
      <c r="BP5" s="213"/>
      <c r="BQ5" s="257" t="s">
        <v>98</v>
      </c>
      <c r="BR5" s="257" t="s">
        <v>98</v>
      </c>
      <c r="BS5" s="257" t="s">
        <v>98</v>
      </c>
      <c r="BU5" s="257" t="s">
        <v>98</v>
      </c>
      <c r="BV5" s="257"/>
      <c r="BW5" s="257" t="s">
        <v>98</v>
      </c>
      <c r="BX5" s="257" t="s">
        <v>98</v>
      </c>
      <c r="BY5" s="257" t="s">
        <v>98</v>
      </c>
      <c r="BZ5" s="257" t="s">
        <v>98</v>
      </c>
      <c r="CA5" s="257" t="s">
        <v>98</v>
      </c>
      <c r="CB5" s="257" t="s">
        <v>98</v>
      </c>
      <c r="CC5" s="257"/>
      <c r="CD5" s="257"/>
      <c r="CE5" s="257"/>
      <c r="CF5" s="257"/>
      <c r="CG5" s="257"/>
      <c r="CH5" s="257" t="s">
        <v>98</v>
      </c>
    </row>
    <row r="6" spans="1:86" s="171" customFormat="1" ht="24" customHeight="1">
      <c r="A6" s="192" t="s">
        <v>99</v>
      </c>
      <c r="B6" s="192"/>
      <c r="C6" s="192"/>
      <c r="D6" s="171">
        <v>1</v>
      </c>
      <c r="E6" s="171">
        <v>1</v>
      </c>
      <c r="F6" s="171">
        <v>1</v>
      </c>
      <c r="G6" s="171">
        <v>1</v>
      </c>
      <c r="H6" s="171">
        <v>1</v>
      </c>
      <c r="J6" s="171">
        <v>1</v>
      </c>
      <c r="L6" s="214"/>
      <c r="M6" s="214"/>
      <c r="N6" s="215"/>
      <c r="X6" s="214"/>
      <c r="Z6" s="171">
        <v>1</v>
      </c>
      <c r="AA6" s="171">
        <v>1</v>
      </c>
      <c r="AB6" s="171">
        <v>1</v>
      </c>
      <c r="AC6" s="171">
        <v>1</v>
      </c>
      <c r="AD6" s="171">
        <v>1</v>
      </c>
      <c r="AE6" s="171">
        <v>1</v>
      </c>
      <c r="AF6" s="171">
        <v>1</v>
      </c>
      <c r="AG6" s="171">
        <v>1</v>
      </c>
      <c r="AH6" s="171">
        <v>1</v>
      </c>
      <c r="AI6" s="171">
        <v>1</v>
      </c>
      <c r="AJ6" s="171">
        <v>1</v>
      </c>
      <c r="AK6" s="171">
        <v>1</v>
      </c>
      <c r="AL6" s="214"/>
      <c r="AM6" s="171">
        <v>1</v>
      </c>
      <c r="AN6" s="171">
        <v>1</v>
      </c>
      <c r="AO6" s="171">
        <v>1</v>
      </c>
      <c r="AT6" s="214"/>
      <c r="AU6" s="214"/>
      <c r="AV6" s="214"/>
      <c r="BN6" s="214"/>
      <c r="BO6" s="214"/>
      <c r="BP6" s="214"/>
      <c r="BQ6" s="171">
        <v>1</v>
      </c>
      <c r="BR6" s="171">
        <v>1</v>
      </c>
      <c r="BS6" s="171">
        <v>1</v>
      </c>
      <c r="BU6" s="171">
        <v>1</v>
      </c>
      <c r="BW6" s="171">
        <v>1</v>
      </c>
      <c r="BX6" s="171">
        <v>1</v>
      </c>
      <c r="BY6" s="171">
        <v>1</v>
      </c>
      <c r="BZ6" s="171">
        <v>1</v>
      </c>
      <c r="CA6" s="171">
        <v>1</v>
      </c>
      <c r="CB6" s="171">
        <v>1</v>
      </c>
      <c r="CH6" s="171">
        <v>1</v>
      </c>
    </row>
    <row r="7" spans="1:86" s="172" customFormat="1" ht="36" customHeight="1">
      <c r="A7" s="193"/>
      <c r="B7" s="193"/>
      <c r="C7" s="193"/>
      <c r="D7" s="194" t="s">
        <v>100</v>
      </c>
      <c r="E7" s="194" t="s">
        <v>100</v>
      </c>
      <c r="F7" s="195" t="s">
        <v>100</v>
      </c>
      <c r="G7" s="195" t="s">
        <v>100</v>
      </c>
      <c r="H7" s="195" t="s">
        <v>100</v>
      </c>
      <c r="J7" s="195" t="s">
        <v>100</v>
      </c>
      <c r="L7" s="216"/>
      <c r="M7" s="216"/>
      <c r="N7" s="217"/>
      <c r="X7" s="216"/>
      <c r="Z7" s="195" t="s">
        <v>100</v>
      </c>
      <c r="AA7" s="195" t="s">
        <v>100</v>
      </c>
      <c r="AB7" s="195" t="s">
        <v>100</v>
      </c>
      <c r="AC7" s="195" t="s">
        <v>100</v>
      </c>
      <c r="AD7" s="195" t="s">
        <v>100</v>
      </c>
      <c r="AE7" s="195" t="s">
        <v>100</v>
      </c>
      <c r="AF7" s="195" t="s">
        <v>100</v>
      </c>
      <c r="AG7" s="195" t="s">
        <v>100</v>
      </c>
      <c r="AH7" s="195" t="s">
        <v>100</v>
      </c>
      <c r="AI7" s="195" t="s">
        <v>100</v>
      </c>
      <c r="AJ7" s="195" t="s">
        <v>100</v>
      </c>
      <c r="AK7" s="195" t="s">
        <v>100</v>
      </c>
      <c r="AL7" s="216"/>
      <c r="AM7" s="195" t="s">
        <v>100</v>
      </c>
      <c r="AN7" s="195" t="s">
        <v>100</v>
      </c>
      <c r="AO7" s="195" t="s">
        <v>100</v>
      </c>
      <c r="AT7" s="216"/>
      <c r="AU7" s="216"/>
      <c r="AV7" s="216"/>
      <c r="BN7" s="216"/>
      <c r="BO7" s="216"/>
      <c r="BP7" s="216"/>
      <c r="BQ7" s="195" t="s">
        <v>100</v>
      </c>
      <c r="BR7" s="195" t="s">
        <v>100</v>
      </c>
      <c r="BS7" s="195" t="s">
        <v>100</v>
      </c>
      <c r="BU7" s="195" t="s">
        <v>100</v>
      </c>
      <c r="BV7" s="172" t="s">
        <v>101</v>
      </c>
      <c r="BW7" s="195" t="s">
        <v>100</v>
      </c>
      <c r="BX7" s="195" t="s">
        <v>100</v>
      </c>
      <c r="BY7" s="195" t="s">
        <v>100</v>
      </c>
      <c r="BZ7" s="195" t="s">
        <v>100</v>
      </c>
      <c r="CA7" s="195" t="s">
        <v>100</v>
      </c>
      <c r="CB7" s="195" t="s">
        <v>100</v>
      </c>
      <c r="CH7" s="195" t="s">
        <v>100</v>
      </c>
    </row>
    <row r="8" spans="1:86" s="173" customFormat="1" ht="79.5" customHeight="1">
      <c r="A8" s="196" t="s">
        <v>102</v>
      </c>
      <c r="B8" s="196"/>
      <c r="C8" s="196"/>
      <c r="D8" s="197">
        <v>45292</v>
      </c>
      <c r="E8" s="198" t="s">
        <v>103</v>
      </c>
      <c r="F8" s="198" t="s">
        <v>103</v>
      </c>
      <c r="G8" s="198" t="s">
        <v>103</v>
      </c>
      <c r="H8" s="198" t="s">
        <v>104</v>
      </c>
      <c r="J8" s="218" t="s">
        <v>105</v>
      </c>
      <c r="L8" s="57"/>
      <c r="M8" s="57"/>
      <c r="N8" s="219"/>
      <c r="X8" s="229" t="s">
        <v>106</v>
      </c>
      <c r="Z8" s="229" t="s">
        <v>32</v>
      </c>
      <c r="AA8" s="243" t="s">
        <v>107</v>
      </c>
      <c r="AB8" s="243" t="s">
        <v>107</v>
      </c>
      <c r="AC8" s="243" t="s">
        <v>107</v>
      </c>
      <c r="AD8" s="244" t="s">
        <v>108</v>
      </c>
      <c r="AE8" s="245" t="s">
        <v>109</v>
      </c>
      <c r="AF8" s="246" t="s">
        <v>107</v>
      </c>
      <c r="AG8" s="258" t="s">
        <v>110</v>
      </c>
      <c r="AH8" s="259" t="s">
        <v>111</v>
      </c>
      <c r="AI8" s="259" t="s">
        <v>112</v>
      </c>
      <c r="AJ8" s="259" t="s">
        <v>113</v>
      </c>
      <c r="AK8" s="259" t="s">
        <v>114</v>
      </c>
      <c r="AL8" s="57"/>
      <c r="AM8" s="245" t="s">
        <v>115</v>
      </c>
      <c r="AN8" s="245" t="s">
        <v>116</v>
      </c>
      <c r="AO8" s="245" t="s">
        <v>117</v>
      </c>
      <c r="AT8" s="57"/>
      <c r="AU8" s="57"/>
      <c r="AV8" s="57"/>
      <c r="BN8" s="57"/>
      <c r="BO8" s="57"/>
      <c r="BP8" s="57"/>
      <c r="BQ8" s="245" t="s">
        <v>72</v>
      </c>
      <c r="BR8" s="245" t="s">
        <v>73</v>
      </c>
      <c r="BS8" s="294" t="s">
        <v>118</v>
      </c>
      <c r="BU8" s="198" t="s">
        <v>119</v>
      </c>
      <c r="BV8" s="298" t="s">
        <v>120</v>
      </c>
      <c r="BW8" s="299" t="s">
        <v>121</v>
      </c>
      <c r="BX8" s="198" t="s">
        <v>78</v>
      </c>
      <c r="BY8" s="198" t="s">
        <v>23</v>
      </c>
      <c r="BZ8" s="198" t="s">
        <v>79</v>
      </c>
      <c r="CA8" s="245" t="s">
        <v>122</v>
      </c>
      <c r="CB8" s="294" t="s">
        <v>118</v>
      </c>
      <c r="CC8" s="294" t="s">
        <v>123</v>
      </c>
      <c r="CD8" s="294"/>
      <c r="CE8" s="294"/>
      <c r="CF8" s="294" t="s">
        <v>124</v>
      </c>
      <c r="CG8" s="294"/>
      <c r="CH8" s="303" t="s">
        <v>125</v>
      </c>
    </row>
    <row r="9" spans="1:88" s="174" customFormat="1" ht="14.25" customHeight="1">
      <c r="A9" s="174">
        <f aca="true" t="shared" si="0" ref="A9:BL9">1+B9</f>
        <v>88</v>
      </c>
      <c r="B9" s="174">
        <f t="shared" si="0"/>
        <v>87</v>
      </c>
      <c r="C9" s="174">
        <f t="shared" si="0"/>
        <v>86</v>
      </c>
      <c r="D9" s="174">
        <f t="shared" si="0"/>
        <v>85</v>
      </c>
      <c r="E9" s="174">
        <f t="shared" si="0"/>
        <v>84</v>
      </c>
      <c r="F9" s="174">
        <f t="shared" si="0"/>
        <v>83</v>
      </c>
      <c r="G9" s="174">
        <f t="shared" si="0"/>
        <v>82</v>
      </c>
      <c r="H9" s="174">
        <f t="shared" si="0"/>
        <v>81</v>
      </c>
      <c r="I9" s="174">
        <f t="shared" si="0"/>
        <v>80</v>
      </c>
      <c r="J9" s="174">
        <f t="shared" si="0"/>
        <v>79</v>
      </c>
      <c r="K9" s="174">
        <f t="shared" si="0"/>
        <v>78</v>
      </c>
      <c r="L9" s="174">
        <f t="shared" si="0"/>
        <v>77</v>
      </c>
      <c r="M9" s="174">
        <f t="shared" si="0"/>
        <v>76</v>
      </c>
      <c r="N9" s="174">
        <f t="shared" si="0"/>
        <v>75</v>
      </c>
      <c r="O9" s="174">
        <f t="shared" si="0"/>
        <v>74</v>
      </c>
      <c r="P9" s="174">
        <f t="shared" si="0"/>
        <v>73</v>
      </c>
      <c r="Q9" s="174">
        <f t="shared" si="0"/>
        <v>72</v>
      </c>
      <c r="R9" s="174">
        <f t="shared" si="0"/>
        <v>71</v>
      </c>
      <c r="S9" s="174">
        <f t="shared" si="0"/>
        <v>70</v>
      </c>
      <c r="T9" s="174">
        <f t="shared" si="0"/>
        <v>69</v>
      </c>
      <c r="U9" s="174">
        <f t="shared" si="0"/>
        <v>68</v>
      </c>
      <c r="V9" s="174">
        <f t="shared" si="0"/>
        <v>67</v>
      </c>
      <c r="W9" s="174">
        <f t="shared" si="0"/>
        <v>66</v>
      </c>
      <c r="X9" s="174">
        <f t="shared" si="0"/>
        <v>65</v>
      </c>
      <c r="Y9" s="174">
        <f t="shared" si="0"/>
        <v>64</v>
      </c>
      <c r="Z9" s="174">
        <f t="shared" si="0"/>
        <v>63</v>
      </c>
      <c r="AA9" s="174">
        <f t="shared" si="0"/>
        <v>62</v>
      </c>
      <c r="AB9" s="174">
        <f t="shared" si="0"/>
        <v>61</v>
      </c>
      <c r="AC9" s="174">
        <f t="shared" si="0"/>
        <v>60</v>
      </c>
      <c r="AD9" s="174">
        <f t="shared" si="0"/>
        <v>59</v>
      </c>
      <c r="AE9" s="174">
        <f t="shared" si="0"/>
        <v>58</v>
      </c>
      <c r="AF9" s="174">
        <f t="shared" si="0"/>
        <v>57</v>
      </c>
      <c r="AG9" s="174">
        <f t="shared" si="0"/>
        <v>56</v>
      </c>
      <c r="AH9" s="174">
        <f t="shared" si="0"/>
        <v>55</v>
      </c>
      <c r="AI9" s="174">
        <f t="shared" si="0"/>
        <v>54</v>
      </c>
      <c r="AJ9" s="174">
        <f t="shared" si="0"/>
        <v>53</v>
      </c>
      <c r="AK9" s="174">
        <f t="shared" si="0"/>
        <v>52</v>
      </c>
      <c r="AL9" s="174">
        <f t="shared" si="0"/>
        <v>51</v>
      </c>
      <c r="AM9" s="174">
        <f t="shared" si="0"/>
        <v>50</v>
      </c>
      <c r="AN9" s="174">
        <f t="shared" si="0"/>
        <v>49</v>
      </c>
      <c r="AO9" s="174">
        <f t="shared" si="0"/>
        <v>48</v>
      </c>
      <c r="AP9" s="174">
        <f t="shared" si="0"/>
        <v>47</v>
      </c>
      <c r="AQ9" s="174">
        <f t="shared" si="0"/>
        <v>46</v>
      </c>
      <c r="AR9" s="174">
        <f t="shared" si="0"/>
        <v>45</v>
      </c>
      <c r="AS9" s="174">
        <f t="shared" si="0"/>
        <v>44</v>
      </c>
      <c r="AT9" s="174">
        <f t="shared" si="0"/>
        <v>43</v>
      </c>
      <c r="AU9" s="174">
        <f t="shared" si="0"/>
        <v>42</v>
      </c>
      <c r="AV9" s="174">
        <f t="shared" si="0"/>
        <v>41</v>
      </c>
      <c r="AW9" s="174">
        <f t="shared" si="0"/>
        <v>40</v>
      </c>
      <c r="AX9" s="174">
        <f t="shared" si="0"/>
        <v>39</v>
      </c>
      <c r="AY9" s="174">
        <f t="shared" si="0"/>
        <v>38</v>
      </c>
      <c r="AZ9" s="174">
        <f t="shared" si="0"/>
        <v>37</v>
      </c>
      <c r="BA9" s="174">
        <f t="shared" si="0"/>
        <v>36</v>
      </c>
      <c r="BB9" s="174">
        <f t="shared" si="0"/>
        <v>35</v>
      </c>
      <c r="BC9" s="174">
        <f t="shared" si="0"/>
        <v>34</v>
      </c>
      <c r="BD9" s="174">
        <f t="shared" si="0"/>
        <v>33</v>
      </c>
      <c r="BE9" s="174">
        <f t="shared" si="0"/>
        <v>32</v>
      </c>
      <c r="BF9" s="174">
        <f t="shared" si="0"/>
        <v>31</v>
      </c>
      <c r="BG9" s="174">
        <f t="shared" si="0"/>
        <v>30</v>
      </c>
      <c r="BH9" s="174">
        <f t="shared" si="0"/>
        <v>29</v>
      </c>
      <c r="BI9" s="174">
        <f t="shared" si="0"/>
        <v>28</v>
      </c>
      <c r="BJ9" s="174">
        <f t="shared" si="0"/>
        <v>27</v>
      </c>
      <c r="BK9" s="174">
        <f t="shared" si="0"/>
        <v>26</v>
      </c>
      <c r="BL9" s="174">
        <f t="shared" si="0"/>
        <v>25</v>
      </c>
      <c r="BM9" s="174">
        <f aca="true" t="shared" si="1" ref="BM9:CI9">1+BN9</f>
        <v>24</v>
      </c>
      <c r="BN9" s="174">
        <f t="shared" si="1"/>
        <v>23</v>
      </c>
      <c r="BO9" s="174">
        <f t="shared" si="1"/>
        <v>22</v>
      </c>
      <c r="BP9" s="174">
        <f t="shared" si="1"/>
        <v>21</v>
      </c>
      <c r="BQ9" s="174">
        <f t="shared" si="1"/>
        <v>20</v>
      </c>
      <c r="BR9" s="174">
        <f t="shared" si="1"/>
        <v>19</v>
      </c>
      <c r="BS9" s="174">
        <f t="shared" si="1"/>
        <v>18</v>
      </c>
      <c r="BT9" s="174">
        <f t="shared" si="1"/>
        <v>17</v>
      </c>
      <c r="BU9" s="174">
        <f t="shared" si="1"/>
        <v>16</v>
      </c>
      <c r="BV9" s="174">
        <f t="shared" si="1"/>
        <v>15</v>
      </c>
      <c r="BW9" s="174">
        <f t="shared" si="1"/>
        <v>14</v>
      </c>
      <c r="BX9" s="174">
        <f t="shared" si="1"/>
        <v>13</v>
      </c>
      <c r="BY9" s="174">
        <f t="shared" si="1"/>
        <v>12</v>
      </c>
      <c r="BZ9" s="174">
        <f t="shared" si="1"/>
        <v>11</v>
      </c>
      <c r="CA9" s="174">
        <f t="shared" si="1"/>
        <v>10</v>
      </c>
      <c r="CB9" s="174">
        <f t="shared" si="1"/>
        <v>9</v>
      </c>
      <c r="CC9" s="174">
        <f t="shared" si="1"/>
        <v>8</v>
      </c>
      <c r="CD9" s="174">
        <f t="shared" si="1"/>
        <v>7</v>
      </c>
      <c r="CE9" s="174">
        <f t="shared" si="1"/>
        <v>6</v>
      </c>
      <c r="CF9" s="174">
        <f t="shared" si="1"/>
        <v>5</v>
      </c>
      <c r="CG9" s="174">
        <f t="shared" si="1"/>
        <v>4</v>
      </c>
      <c r="CH9" s="174">
        <f t="shared" si="1"/>
        <v>3</v>
      </c>
      <c r="CI9" s="174">
        <f t="shared" si="1"/>
        <v>2</v>
      </c>
      <c r="CJ9" s="174">
        <v>1</v>
      </c>
    </row>
    <row r="10" spans="1:3" ht="24" customHeight="1">
      <c r="A10" s="199"/>
      <c r="B10" s="199"/>
      <c r="C10" s="199"/>
    </row>
    <row r="11" spans="1:16" ht="24" customHeight="1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30" s="175" customFormat="1" ht="24" customHeight="1">
      <c r="A12" s="202"/>
      <c r="B12" s="202"/>
      <c r="C12" s="202"/>
      <c r="M12" s="220"/>
      <c r="N12" s="221"/>
      <c r="O12" s="220"/>
      <c r="P12" s="220"/>
      <c r="Q12" s="220"/>
      <c r="R12" s="220"/>
      <c r="S12" s="220"/>
      <c r="T12" s="220"/>
      <c r="U12" s="220"/>
      <c r="V12" s="220"/>
      <c r="W12" s="220"/>
      <c r="X12" s="230"/>
      <c r="Y12" s="221"/>
      <c r="Z12" s="230"/>
      <c r="AA12" s="220"/>
      <c r="AB12" s="220"/>
      <c r="AC12" s="220"/>
      <c r="AD12" s="220"/>
    </row>
    <row r="13" spans="1:30" s="175" customFormat="1" ht="24" customHeight="1">
      <c r="A13" s="202"/>
      <c r="B13" s="202"/>
      <c r="C13" s="202"/>
      <c r="M13" s="220"/>
      <c r="N13" s="222"/>
      <c r="O13" s="220"/>
      <c r="P13" s="220"/>
      <c r="Q13" s="220"/>
      <c r="R13" s="220"/>
      <c r="S13" s="220"/>
      <c r="T13" s="220"/>
      <c r="U13" s="220"/>
      <c r="V13" s="220"/>
      <c r="W13" s="220"/>
      <c r="X13" s="230"/>
      <c r="Y13" s="222"/>
      <c r="Z13" s="230"/>
      <c r="AA13" s="220"/>
      <c r="AB13" s="220"/>
      <c r="AC13" s="220"/>
      <c r="AD13" s="220"/>
    </row>
    <row r="14" spans="13:30" s="175" customFormat="1" ht="25.5" customHeight="1">
      <c r="M14" s="220"/>
      <c r="N14" s="222"/>
      <c r="O14" s="220"/>
      <c r="P14" s="220"/>
      <c r="Q14" s="220"/>
      <c r="R14" s="220"/>
      <c r="S14" s="220"/>
      <c r="T14" s="220"/>
      <c r="U14" s="220"/>
      <c r="V14" s="220"/>
      <c r="W14" s="220"/>
      <c r="X14" s="230"/>
      <c r="Y14" s="222"/>
      <c r="Z14" s="230"/>
      <c r="AA14" s="220"/>
      <c r="AB14" s="220"/>
      <c r="AC14" s="220"/>
      <c r="AD14" s="220"/>
    </row>
    <row r="15" spans="13:30" s="175" customFormat="1" ht="25.5" customHeight="1">
      <c r="M15" s="220"/>
      <c r="N15" s="223"/>
      <c r="O15" s="220"/>
      <c r="P15" s="220"/>
      <c r="Q15" s="220"/>
      <c r="R15" s="220"/>
      <c r="S15" s="220"/>
      <c r="T15" s="220"/>
      <c r="U15" s="220"/>
      <c r="V15" s="220"/>
      <c r="W15" s="220"/>
      <c r="X15" s="230"/>
      <c r="Y15" s="223"/>
      <c r="Z15" s="230"/>
      <c r="AA15" s="220"/>
      <c r="AB15" s="220"/>
      <c r="AC15" s="220"/>
      <c r="AD15" s="220"/>
    </row>
    <row r="16" spans="13:30" ht="14.25"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</row>
    <row r="17" spans="13:30" ht="14.25"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</row>
    <row r="18" spans="13:30" ht="14.25"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</row>
  </sheetData>
  <sheetProtection password="DCFA" sheet="1" objects="1" formatCells="0" formatColumns="0" formatRows="0"/>
  <mergeCells count="3">
    <mergeCell ref="A1:E1"/>
    <mergeCell ref="A8:C8"/>
    <mergeCell ref="A6:C7"/>
  </mergeCells>
  <conditionalFormatting sqref="R3">
    <cfRule type="cellIs" priority="265" dxfId="0" operator="equal" stopIfTrue="1">
      <formula>"在审"</formula>
    </cfRule>
    <cfRule type="cellIs" priority="266" dxfId="1" operator="equal" stopIfTrue="1">
      <formula>"征求意见"</formula>
    </cfRule>
  </conditionalFormatting>
  <conditionalFormatting sqref="X3">
    <cfRule type="cellIs" priority="262" dxfId="1" operator="lessThan" stopIfTrue="1">
      <formula>2010</formula>
    </cfRule>
  </conditionalFormatting>
  <conditionalFormatting sqref="Y3">
    <cfRule type="cellIs" priority="260" dxfId="1" operator="equal" stopIfTrue="1">
      <formula>"自审"</formula>
    </cfRule>
    <cfRule type="cellIs" priority="261" dxfId="0" operator="equal" stopIfTrue="1">
      <formula>"事务所审计"</formula>
    </cfRule>
  </conditionalFormatting>
  <conditionalFormatting sqref="BG3">
    <cfRule type="cellIs" priority="268" dxfId="2" operator="equal" stopIfTrue="1">
      <formula>0</formula>
    </cfRule>
    <cfRule type="cellIs" priority="269" dxfId="3" operator="equal" stopIfTrue="1">
      <formula>"事务所审计"</formula>
    </cfRule>
  </conditionalFormatting>
  <conditionalFormatting sqref="J4">
    <cfRule type="cellIs" priority="106" dxfId="0" operator="equal" stopIfTrue="1">
      <formula>0</formula>
    </cfRule>
    <cfRule type="cellIs" priority="107" dxfId="0" operator="equal" stopIfTrue="1">
      <formula>0</formula>
    </cfRule>
    <cfRule type="cellIs" priority="108" dxfId="0" operator="equal" stopIfTrue="1">
      <formula>0</formula>
    </cfRule>
    <cfRule type="cellIs" priority="109" dxfId="0" operator="equal" stopIfTrue="1">
      <formula>0</formula>
    </cfRule>
    <cfRule type="cellIs" priority="110" dxfId="0" operator="equal" stopIfTrue="1">
      <formula>0</formula>
    </cfRule>
    <cfRule type="cellIs" priority="111" dxfId="0" operator="equal" stopIfTrue="1">
      <formula>0</formula>
    </cfRule>
  </conditionalFormatting>
  <conditionalFormatting sqref="N4">
    <cfRule type="cellIs" priority="7" dxfId="4" operator="equal" stopIfTrue="1">
      <formula>"预算"</formula>
    </cfRule>
    <cfRule type="cellIs" priority="6" dxfId="4" operator="equal" stopIfTrue="1">
      <formula>"预算"</formula>
    </cfRule>
    <cfRule type="cellIs" priority="5" dxfId="4" operator="equal" stopIfTrue="1">
      <formula>"预算"</formula>
    </cfRule>
    <cfRule type="cellIs" priority="4" dxfId="4" operator="equal" stopIfTrue="1">
      <formula>"预算"</formula>
    </cfRule>
    <cfRule type="cellIs" priority="3" dxfId="4" operator="equal" stopIfTrue="1">
      <formula>"预算"</formula>
    </cfRule>
    <cfRule type="cellIs" priority="2" dxfId="4" operator="equal" stopIfTrue="1">
      <formula>"预算"</formula>
    </cfRule>
    <cfRule type="cellIs" priority="1" dxfId="4" operator="equal" stopIfTrue="1">
      <formula>"预算"</formula>
    </cfRule>
  </conditionalFormatting>
  <conditionalFormatting sqref="R4">
    <cfRule type="cellIs" priority="82" dxfId="0" operator="equal" stopIfTrue="1">
      <formula>"在审"</formula>
    </cfRule>
    <cfRule type="cellIs" priority="83" dxfId="1" operator="equal" stopIfTrue="1">
      <formula>"征求意见"</formula>
    </cfRule>
  </conditionalFormatting>
  <conditionalFormatting sqref="X4">
    <cfRule type="cellIs" priority="75" dxfId="1" operator="lessThan" stopIfTrue="1">
      <formula>2010</formula>
    </cfRule>
  </conditionalFormatting>
  <conditionalFormatting sqref="Y4">
    <cfRule type="cellIs" priority="72" dxfId="1" operator="equal" stopIfTrue="1">
      <formula>"自审"</formula>
    </cfRule>
    <cfRule type="cellIs" priority="73" dxfId="0" operator="equal" stopIfTrue="1">
      <formula>"事务所审计"</formula>
    </cfRule>
    <cfRule type="cellIs" priority="74" dxfId="0" operator="equal" stopIfTrue="1">
      <formula>"事务所审计"</formula>
    </cfRule>
  </conditionalFormatting>
  <conditionalFormatting sqref="Z4">
    <cfRule type="cellIs" priority="60" dxfId="0" operator="equal" stopIfTrue="1">
      <formula>0</formula>
    </cfRule>
    <cfRule type="cellIs" priority="61" dxfId="0" operator="equal" stopIfTrue="1">
      <formula>0</formula>
    </cfRule>
    <cfRule type="cellIs" priority="62" dxfId="0" operator="equal" stopIfTrue="1">
      <formula>0</formula>
    </cfRule>
    <cfRule type="cellIs" priority="63" dxfId="0" operator="equal" stopIfTrue="1">
      <formula>0</formula>
    </cfRule>
    <cfRule type="cellIs" priority="64" dxfId="0" operator="equal" stopIfTrue="1">
      <formula>0</formula>
    </cfRule>
    <cfRule type="cellIs" priority="65" dxfId="0" operator="equal" stopIfTrue="1">
      <formula>0</formula>
    </cfRule>
    <cfRule type="cellIs" priority="66" dxfId="0" operator="equal" stopIfTrue="1">
      <formula>0</formula>
    </cfRule>
    <cfRule type="cellIs" priority="67" dxfId="0" operator="equal" stopIfTrue="1">
      <formula>0</formula>
    </cfRule>
    <cfRule type="cellIs" priority="68" dxfId="0" operator="equal" stopIfTrue="1">
      <formula>0</formula>
    </cfRule>
    <cfRule type="cellIs" priority="69" dxfId="0" operator="equal" stopIfTrue="1">
      <formula>0</formula>
    </cfRule>
    <cfRule type="cellIs" priority="70" dxfId="0" operator="equal" stopIfTrue="1">
      <formula>0</formula>
    </cfRule>
    <cfRule type="cellIs" priority="71" dxfId="0" operator="equal" stopIfTrue="1">
      <formula>0</formula>
    </cfRule>
    <cfRule type="cellIs" priority="76" dxfId="0" operator="equal" stopIfTrue="1">
      <formula>0</formula>
    </cfRule>
    <cfRule type="cellIs" priority="77" dxfId="0" operator="equal" stopIfTrue="1">
      <formula>0</formula>
    </cfRule>
    <cfRule type="cellIs" priority="78" dxfId="0" operator="equal" stopIfTrue="1">
      <formula>0</formula>
    </cfRule>
    <cfRule type="cellIs" priority="79" dxfId="0" operator="equal" stopIfTrue="1">
      <formula>0</formula>
    </cfRule>
    <cfRule type="cellIs" priority="80" dxfId="0" operator="equal" stopIfTrue="1">
      <formula>0</formula>
    </cfRule>
    <cfRule type="cellIs" priority="81" dxfId="0" operator="equal" stopIfTrue="1">
      <formula>0</formula>
    </cfRule>
  </conditionalFormatting>
  <conditionalFormatting sqref="AL4">
    <cfRule type="cellIs" priority="1555" dxfId="5" operator="equal" stopIfTrue="1">
      <formula>#DIV/0!</formula>
    </cfRule>
    <cfRule type="cellIs" priority="1556" dxfId="5" operator="equal" stopIfTrue="1">
      <formula>#DIV/0!</formula>
    </cfRule>
    <cfRule type="cellIs" priority="1557" dxfId="6" operator="equal" stopIfTrue="1">
      <formula>#DIV/0!</formula>
    </cfRule>
    <cfRule type="cellIs" priority="1558" dxfId="5" operator="equal" stopIfTrue="1">
      <formula>#DIV/0!</formula>
    </cfRule>
    <cfRule type="cellIs" priority="1559" dxfId="5" operator="equal" stopIfTrue="1">
      <formula>#DIV/0!</formula>
    </cfRule>
  </conditionalFormatting>
  <conditionalFormatting sqref="AP4">
    <cfRule type="cellIs" priority="251" dxfId="1" operator="equal" stopIfTrue="1">
      <formula>"事务所审计"</formula>
    </cfRule>
    <cfRule type="cellIs" priority="252" dxfId="7" operator="equal" stopIfTrue="1">
      <formula>"自审"</formula>
    </cfRule>
  </conditionalFormatting>
  <conditionalFormatting sqref="AY4:BC4">
    <cfRule type="cellIs" priority="234" dxfId="8" operator="notEqual" stopIfTrue="1">
      <formula>0</formula>
    </cfRule>
  </conditionalFormatting>
  <conditionalFormatting sqref="BD4">
    <cfRule type="cellIs" priority="45" dxfId="1" operator="equal" stopIfTrue="1">
      <formula>"事务所审计"</formula>
    </cfRule>
    <cfRule type="cellIs" priority="46" dxfId="7" operator="equal" stopIfTrue="1">
      <formula>"自审"</formula>
    </cfRule>
  </conditionalFormatting>
  <conditionalFormatting sqref="BG4">
    <cfRule type="cellIs" priority="43" dxfId="1" operator="equal" stopIfTrue="1">
      <formula>"事务所审计"</formula>
    </cfRule>
    <cfRule type="cellIs" priority="44" dxfId="7" operator="equal" stopIfTrue="1">
      <formula>"自审"</formula>
    </cfRule>
  </conditionalFormatting>
  <conditionalFormatting sqref="BO4">
    <cfRule type="expression" priority="133" dxfId="5" stopIfTrue="1">
      <formula>"“=GET.CELL（48,INDIRECT（“RC“,FALSE））”"</formula>
    </cfRule>
    <cfRule type="expression" priority="134" dxfId="5" stopIfTrue="1">
      <formula>"“=GET.CELL（48,INDIRECT（“RC“,FALSE））”"</formula>
    </cfRule>
  </conditionalFormatting>
  <conditionalFormatting sqref="BQ4">
    <cfRule type="cellIs" priority="289" dxfId="9" operator="notEqual" stopIfTrue="1">
      <formula>0</formula>
    </cfRule>
    <cfRule type="cellIs" priority="295" dxfId="9" operator="notEqual" stopIfTrue="1">
      <formula>0</formula>
    </cfRule>
    <cfRule type="cellIs" priority="296" dxfId="9" operator="notEqual" stopIfTrue="1">
      <formula>0</formula>
    </cfRule>
    <cfRule type="cellIs" priority="297" dxfId="9" operator="notEqual" stopIfTrue="1">
      <formula>0</formula>
    </cfRule>
    <cfRule type="cellIs" priority="298" dxfId="9" operator="notEqual" stopIfTrue="1">
      <formula>0</formula>
    </cfRule>
  </conditionalFormatting>
  <conditionalFormatting sqref="CH4">
    <cfRule type="cellIs" priority="187" dxfId="0" operator="equal" stopIfTrue="1">
      <formula>0</formula>
    </cfRule>
    <cfRule type="cellIs" priority="188" dxfId="0" operator="equal" stopIfTrue="1">
      <formula>0</formula>
    </cfRule>
    <cfRule type="cellIs" priority="189" dxfId="0" operator="equal" stopIfTrue="1">
      <formula>0</formula>
    </cfRule>
    <cfRule type="cellIs" priority="190" dxfId="0" operator="equal" stopIfTrue="1">
      <formula>0</formula>
    </cfRule>
    <cfRule type="cellIs" priority="191" dxfId="0" operator="equal" stopIfTrue="1">
      <formula>0</formula>
    </cfRule>
    <cfRule type="cellIs" priority="192" dxfId="0" operator="equal" stopIfTrue="1">
      <formula>0</formula>
    </cfRule>
  </conditionalFormatting>
  <conditionalFormatting sqref="J5">
    <cfRule type="cellIs" priority="100" dxfId="0" operator="equal" stopIfTrue="1">
      <formula>0</formula>
    </cfRule>
    <cfRule type="cellIs" priority="101" dxfId="0" operator="equal" stopIfTrue="1">
      <formula>0</formula>
    </cfRule>
    <cfRule type="cellIs" priority="102" dxfId="0" operator="equal" stopIfTrue="1">
      <formula>0</formula>
    </cfRule>
    <cfRule type="cellIs" priority="103" dxfId="0" operator="equal" stopIfTrue="1">
      <formula>0</formula>
    </cfRule>
    <cfRule type="cellIs" priority="104" dxfId="0" operator="equal" stopIfTrue="1">
      <formula>0</formula>
    </cfRule>
    <cfRule type="cellIs" priority="105" dxfId="0" operator="equal" stopIfTrue="1">
      <formula>0</formula>
    </cfRule>
  </conditionalFormatting>
  <conditionalFormatting sqref="N5">
    <cfRule type="cellIs" priority="15" dxfId="2" operator="equal" stopIfTrue="1">
      <formula>0</formula>
    </cfRule>
    <cfRule type="cellIs" priority="14" dxfId="0" operator="equal" stopIfTrue="1">
      <formula>0</formula>
    </cfRule>
    <cfRule type="cellIs" priority="13" dxfId="0" operator="equal" stopIfTrue="1">
      <formula>0</formula>
    </cfRule>
    <cfRule type="cellIs" priority="12" dxfId="0" operator="equal" stopIfTrue="1">
      <formula>0</formula>
    </cfRule>
    <cfRule type="cellIs" priority="11" dxfId="0" operator="equal" stopIfTrue="1">
      <formula>0</formula>
    </cfRule>
    <cfRule type="cellIs" priority="10" dxfId="0" operator="equal" stopIfTrue="1">
      <formula>0</formula>
    </cfRule>
  </conditionalFormatting>
  <conditionalFormatting sqref="BS5">
    <cfRule type="cellIs" priority="199" dxfId="0" operator="equal" stopIfTrue="1">
      <formula>0</formula>
    </cfRule>
    <cfRule type="cellIs" priority="200" dxfId="2" operator="equal" stopIfTrue="1">
      <formula>0</formula>
    </cfRule>
    <cfRule type="cellIs" priority="201" dxfId="0" operator="equal" stopIfTrue="1">
      <formula>0</formula>
    </cfRule>
    <cfRule type="cellIs" priority="202" dxfId="0" operator="equal" stopIfTrue="1">
      <formula>0</formula>
    </cfRule>
    <cfRule type="cellIs" priority="203" dxfId="2" operator="equal" stopIfTrue="1">
      <formula>0</formula>
    </cfRule>
  </conditionalFormatting>
  <conditionalFormatting sqref="J6">
    <cfRule type="cellIs" priority="99" dxfId="10" operator="notEqual" stopIfTrue="1">
      <formula>0</formula>
    </cfRule>
  </conditionalFormatting>
  <conditionalFormatting sqref="N6">
    <cfRule type="cellIs" priority="8" dxfId="10" operator="notEqual" stopIfTrue="1">
      <formula>0</formula>
    </cfRule>
  </conditionalFormatting>
  <conditionalFormatting sqref="CD6">
    <cfRule type="cellIs" priority="123" dxfId="10" operator="notEqual" stopIfTrue="1">
      <formula>0</formula>
    </cfRule>
  </conditionalFormatting>
  <conditionalFormatting sqref="CE6">
    <cfRule type="cellIs" priority="122" dxfId="10" operator="notEqual" stopIfTrue="1">
      <formula>0</formula>
    </cfRule>
  </conditionalFormatting>
  <conditionalFormatting sqref="CF6">
    <cfRule type="cellIs" priority="121" dxfId="10" operator="notEqual" stopIfTrue="1">
      <formula>0</formula>
    </cfRule>
  </conditionalFormatting>
  <conditionalFormatting sqref="CG6">
    <cfRule type="cellIs" priority="120" dxfId="10" operator="notEqual" stopIfTrue="1">
      <formula>0</formula>
    </cfRule>
  </conditionalFormatting>
  <conditionalFormatting sqref="D8">
    <cfRule type="cellIs" priority="127" dxfId="0" operator="equal" stopIfTrue="1">
      <formula>0</formula>
    </cfRule>
    <cfRule type="cellIs" priority="128" dxfId="0" operator="equal" stopIfTrue="1">
      <formula>0</formula>
    </cfRule>
    <cfRule type="cellIs" priority="129" dxfId="0" operator="equal" stopIfTrue="1">
      <formula>0</formula>
    </cfRule>
    <cfRule type="cellIs" priority="130" dxfId="0" operator="equal" stopIfTrue="1">
      <formula>0</formula>
    </cfRule>
    <cfRule type="cellIs" priority="131" dxfId="0" operator="equal" stopIfTrue="1">
      <formula>0</formula>
    </cfRule>
    <cfRule type="cellIs" priority="132" dxfId="0" operator="equal" stopIfTrue="1">
      <formula>0</formula>
    </cfRule>
  </conditionalFormatting>
  <conditionalFormatting sqref="X8">
    <cfRule type="cellIs" priority="181" dxfId="0" operator="equal" stopIfTrue="1">
      <formula>0</formula>
    </cfRule>
    <cfRule type="cellIs" priority="182" dxfId="0" operator="equal" stopIfTrue="1">
      <formula>0</formula>
    </cfRule>
    <cfRule type="cellIs" priority="183" dxfId="0" operator="equal" stopIfTrue="1">
      <formula>0</formula>
    </cfRule>
    <cfRule type="cellIs" priority="184" dxfId="0" operator="equal" stopIfTrue="1">
      <formula>0</formula>
    </cfRule>
    <cfRule type="cellIs" priority="185" dxfId="0" operator="equal" stopIfTrue="1">
      <formula>0</formula>
    </cfRule>
    <cfRule type="cellIs" priority="186" dxfId="0" operator="equal" stopIfTrue="1">
      <formula>0</formula>
    </cfRule>
  </conditionalFormatting>
  <conditionalFormatting sqref="CD8">
    <cfRule type="expression" priority="115" dxfId="5" stopIfTrue="1">
      <formula>"“=GET.CELL（48,INDIRECT（“RC“,FALSE））”"</formula>
    </cfRule>
    <cfRule type="expression" priority="119" dxfId="5" stopIfTrue="1">
      <formula>"“=GET.CELL（48,INDIRECT（“RC“,FALSE））”"</formula>
    </cfRule>
  </conditionalFormatting>
  <conditionalFormatting sqref="CE8">
    <cfRule type="expression" priority="114" dxfId="5" stopIfTrue="1">
      <formula>"“=GET.CELL（48,INDIRECT（“RC“,FALSE））”"</formula>
    </cfRule>
    <cfRule type="expression" priority="118" dxfId="5" stopIfTrue="1">
      <formula>"“=GET.CELL（48,INDIRECT（“RC“,FALSE））”"</formula>
    </cfRule>
  </conditionalFormatting>
  <conditionalFormatting sqref="CF8">
    <cfRule type="expression" priority="113" dxfId="5" stopIfTrue="1">
      <formula>"“=GET.CELL（48,INDIRECT（“RC“,FALSE））”"</formula>
    </cfRule>
    <cfRule type="expression" priority="117" dxfId="5" stopIfTrue="1">
      <formula>"“=GET.CELL（48,INDIRECT（“RC“,FALSE））”"</formula>
    </cfRule>
  </conditionalFormatting>
  <conditionalFormatting sqref="CG8">
    <cfRule type="expression" priority="112" dxfId="5" stopIfTrue="1">
      <formula>"“=GET.CELL（48,INDIRECT（“RC“,FALSE））”"</formula>
    </cfRule>
    <cfRule type="expression" priority="116" dxfId="5" stopIfTrue="1">
      <formula>"“=GET.CELL（48,INDIRECT（“RC“,FALSE））”"</formula>
    </cfRule>
  </conditionalFormatting>
  <conditionalFormatting sqref="L3:L4">
    <cfRule type="cellIs" priority="273" dxfId="11" operator="equal" stopIfTrue="1">
      <formula>0</formula>
    </cfRule>
  </conditionalFormatting>
  <conditionalFormatting sqref="N2:N3">
    <cfRule type="cellIs" priority="1473" dxfId="4" operator="equal" stopIfTrue="1">
      <formula>"预算"</formula>
    </cfRule>
  </conditionalFormatting>
  <conditionalFormatting sqref="AL2:AL4">
    <cfRule type="cellIs" priority="1444" dxfId="6" operator="equal" stopIfTrue="1">
      <formula>#DIV/0!</formula>
    </cfRule>
  </conditionalFormatting>
  <conditionalFormatting sqref="AA2:AC3">
    <cfRule type="cellIs" priority="275" dxfId="12" operator="equal" stopIfTrue="1">
      <formula>"否"</formula>
    </cfRule>
  </conditionalFormatting>
  <conditionalFormatting sqref="AL4 BE4:BF4 BW8:CA8 CH8 BU8 BU4 BW4:CA4 BR4:BR5 BR8 Z5:AC5 AE5:AF5 AD4:AD5 AG8:AK8 Z8 AD8 BH3:BJ4 E8:H8 AG3:AK5 D4:H5 BM3:BS3 BD3:BF3 BU3:CI3">
    <cfRule type="cellIs" priority="1492" dxfId="2" operator="equal" stopIfTrue="1">
      <formula>0</formula>
    </cfRule>
  </conditionalFormatting>
  <conditionalFormatting sqref="AY3:BC4 AQ3:AQ4">
    <cfRule type="cellIs" priority="258" dxfId="7" operator="notEqual" stopIfTrue="1">
      <formula>0</formula>
    </cfRule>
    <cfRule type="cellIs" priority="259" dxfId="2" operator="equal" stopIfTrue="1">
      <formula>0</formula>
    </cfRule>
  </conditionalFormatting>
  <conditionalFormatting sqref="AR3:AS4">
    <cfRule type="cellIs" priority="274" dxfId="13" operator="equal" stopIfTrue="1">
      <formula>0</formula>
    </cfRule>
  </conditionalFormatting>
  <conditionalFormatting sqref="AT3:AX4">
    <cfRule type="cellIs" priority="270" dxfId="9" operator="notEqual" stopIfTrue="1">
      <formula>0</formula>
    </cfRule>
  </conditionalFormatting>
  <conditionalFormatting sqref="BK3:BL4">
    <cfRule type="cellIs" priority="267" dxfId="14" operator="notEqual" stopIfTrue="1">
      <formula>0</formula>
    </cfRule>
  </conditionalFormatting>
  <conditionalFormatting sqref="E8:H8 BW8:CA8 CH8 BU8 BU4 BW4:CA4 AE5:AF5 Z5:AC5 AD4:AD5 AG4:AK5 Z8 AD8 AG8:AK8 D4:H5">
    <cfRule type="cellIs" priority="98" dxfId="0" operator="equal" stopIfTrue="1">
      <formula>0</formula>
    </cfRule>
    <cfRule type="cellIs" priority="1489" dxfId="2" operator="equal" stopIfTrue="1">
      <formula>0</formula>
    </cfRule>
    <cfRule type="cellIs" priority="1490" dxfId="0" operator="equal" stopIfTrue="1">
      <formula>0</formula>
    </cfRule>
    <cfRule type="cellIs" priority="1491" dxfId="0" operator="equal">
      <formula>0</formula>
    </cfRule>
  </conditionalFormatting>
  <conditionalFormatting sqref="CB8:CC8 CB4:CD4 CF4 BR8:BS8 BN4 BP4:BQ4 BR4:BS5">
    <cfRule type="expression" priority="233" dxfId="5" stopIfTrue="1">
      <formula>"“=GET.CELL（48,INDIRECT（“RC“,FALSE））”"</formula>
    </cfRule>
    <cfRule type="expression" priority="240" dxfId="5" stopIfTrue="1">
      <formula>"“=GET.CELL（48,INDIRECT（“RC“,FALSE））”"</formula>
    </cfRule>
  </conditionalFormatting>
  <conditionalFormatting sqref="BR8 BR4:BR5">
    <cfRule type="cellIs" priority="291" dxfId="0" operator="equal" stopIfTrue="1">
      <formula>0</formula>
    </cfRule>
    <cfRule type="cellIs" priority="292" dxfId="2" operator="equal" stopIfTrue="1">
      <formula>0</formula>
    </cfRule>
    <cfRule type="cellIs" priority="293" dxfId="2" operator="equal" stopIfTrue="1">
      <formula>0</formula>
    </cfRule>
    <cfRule type="cellIs" priority="294" dxfId="0" operator="equal" stopIfTrue="1">
      <formula>0</formula>
    </cfRule>
  </conditionalFormatting>
  <conditionalFormatting sqref="N5 N8">
    <cfRule type="cellIs" priority="21" dxfId="4" operator="equal" stopIfTrue="1">
      <formula>"预算"</formula>
    </cfRule>
    <cfRule type="cellIs" priority="20" dxfId="4" operator="equal" stopIfTrue="1">
      <formula>"预算"</formula>
    </cfRule>
    <cfRule type="cellIs" priority="19" dxfId="4" operator="equal" stopIfTrue="1">
      <formula>"预算"</formula>
    </cfRule>
    <cfRule type="cellIs" priority="18" dxfId="4" operator="equal" stopIfTrue="1">
      <formula>"预算"</formula>
    </cfRule>
    <cfRule type="cellIs" priority="17" dxfId="4" operator="equal" stopIfTrue="1">
      <formula>"预算"</formula>
    </cfRule>
    <cfRule type="cellIs" priority="16" dxfId="4" operator="equal" stopIfTrue="1">
      <formula>"预算"</formula>
    </cfRule>
    <cfRule type="cellIs" priority="9" dxfId="4" operator="equal" stopIfTrue="1">
      <formula>"预算"</formula>
    </cfRule>
  </conditionalFormatting>
  <conditionalFormatting sqref="D6:H6 BW6:CC6 CH6:IV6 AM6:AO6 BU6 Z6:AK6 BH6:BM6 BQ6:BS6">
    <cfRule type="cellIs" priority="1101" dxfId="10" operator="notEqual" stopIfTrue="1">
      <formula>0</formula>
    </cfRule>
  </conditionalFormatting>
  <dataValidations count="7">
    <dataValidation type="custom" allowBlank="1" showInputMessage="1" showErrorMessage="1" sqref="D4">
      <formula1>X4</formula1>
    </dataValidation>
    <dataValidation type="list" allowBlank="1" showInputMessage="1" showErrorMessage="1" sqref="N4">
      <formula1>"结算,预算,过程审核,其他"</formula1>
    </dataValidation>
    <dataValidation type="list" allowBlank="1" showInputMessage="1" showErrorMessage="1" sqref="R4">
      <formula1>"新送,在审,征求意见,复核,已审结"</formula1>
    </dataValidation>
    <dataValidation type="list" allowBlank="1" showInputMessage="1" showErrorMessage="1" sqref="X4">
      <formula1>$X$12:$X$15</formula1>
    </dataValidation>
    <dataValidation type="list" allowBlank="1" showInputMessage="1" showErrorMessage="1" sqref="Y4">
      <formula1>"事务所审计,兼职人员审计,自审"</formula1>
    </dataValidation>
    <dataValidation type="list" allowBlank="1" showInputMessage="1" showErrorMessage="1" sqref="Z4">
      <formula1>"2024,2023,2022,2021"</formula1>
    </dataValidation>
    <dataValidation type="list" allowBlank="1" showInputMessage="1" showErrorMessage="1" sqref="AA4:AC4 AF4 CE4 CG4">
      <formula1>"是,否"</formula1>
    </dataValidation>
  </dataValidations>
  <printOptions/>
  <pageMargins left="0.16" right="0.51" top="0.67" bottom="0.67" header="0.51" footer="0.51"/>
  <pageSetup horizontalDpi="600" verticalDpi="600" orientation="landscape" paperSize="9" scale="6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D5" sqref="D5"/>
    </sheetView>
  </sheetViews>
  <sheetFormatPr defaultColWidth="9.00390625" defaultRowHeight="14.25"/>
  <cols>
    <col min="1" max="1" width="4.625" style="144" customWidth="1"/>
    <col min="2" max="2" width="11.125" style="145" customWidth="1"/>
    <col min="3" max="3" width="5.75390625" style="144" customWidth="1"/>
    <col min="4" max="4" width="11.125" style="145" customWidth="1"/>
    <col min="5" max="5" width="5.75390625" style="144" customWidth="1"/>
    <col min="6" max="6" width="11.125" style="145" customWidth="1"/>
    <col min="7" max="7" width="5.75390625" style="144" customWidth="1"/>
    <col min="8" max="8" width="11.125" style="145" customWidth="1"/>
    <col min="9" max="9" width="5.75390625" style="144" customWidth="1"/>
    <col min="10" max="10" width="11.125" style="145" customWidth="1"/>
    <col min="11" max="11" width="5.75390625" style="144" customWidth="1"/>
    <col min="12" max="12" width="11.125" style="145" customWidth="1"/>
    <col min="13" max="13" width="5.75390625" style="144" customWidth="1"/>
    <col min="14" max="14" width="11.125" style="145" customWidth="1"/>
    <col min="15" max="16" width="5.75390625" style="144" customWidth="1"/>
    <col min="17" max="17" width="14.00390625" style="145" customWidth="1"/>
    <col min="18" max="18" width="14.375" style="144" customWidth="1"/>
    <col min="19" max="16384" width="9.00390625" style="144" customWidth="1"/>
  </cols>
  <sheetData>
    <row r="1" spans="1:17" s="140" customFormat="1" ht="24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s="141" customFormat="1" ht="108" customHeight="1">
      <c r="A2" s="147" t="s">
        <v>127</v>
      </c>
      <c r="B2" s="147"/>
      <c r="C2" s="148" t="s">
        <v>128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8" s="142" customFormat="1" ht="27" customHeight="1">
      <c r="A3" s="150" t="s">
        <v>9</v>
      </c>
      <c r="B3" s="151" t="s">
        <v>129</v>
      </c>
      <c r="C3" s="152" t="s">
        <v>130</v>
      </c>
      <c r="D3" s="153" t="s">
        <v>129</v>
      </c>
      <c r="E3" s="152" t="s">
        <v>130</v>
      </c>
      <c r="F3" s="150" t="s">
        <v>129</v>
      </c>
      <c r="G3" s="152" t="s">
        <v>130</v>
      </c>
      <c r="H3" s="150" t="s">
        <v>129</v>
      </c>
      <c r="I3" s="152" t="s">
        <v>130</v>
      </c>
      <c r="J3" s="150" t="s">
        <v>129</v>
      </c>
      <c r="K3" s="152" t="s">
        <v>130</v>
      </c>
      <c r="L3" s="150" t="s">
        <v>129</v>
      </c>
      <c r="M3" s="152" t="s">
        <v>130</v>
      </c>
      <c r="N3" s="150" t="s">
        <v>129</v>
      </c>
      <c r="O3" s="152" t="s">
        <v>130</v>
      </c>
      <c r="P3" s="150"/>
      <c r="Q3" s="163" t="s">
        <v>131</v>
      </c>
      <c r="R3" s="163" t="s">
        <v>132</v>
      </c>
    </row>
    <row r="4" spans="1:18" s="143" customFormat="1" ht="19.5" customHeight="1">
      <c r="A4" s="154"/>
      <c r="B4" s="155"/>
      <c r="C4" s="156" t="s">
        <v>133</v>
      </c>
      <c r="D4" s="157"/>
      <c r="E4" s="156" t="s">
        <v>133</v>
      </c>
      <c r="F4" s="154"/>
      <c r="G4" s="156" t="s">
        <v>133</v>
      </c>
      <c r="H4" s="154"/>
      <c r="I4" s="156" t="s">
        <v>133</v>
      </c>
      <c r="J4" s="154"/>
      <c r="K4" s="156" t="s">
        <v>133</v>
      </c>
      <c r="L4" s="154"/>
      <c r="M4" s="156" t="s">
        <v>133</v>
      </c>
      <c r="N4" s="154"/>
      <c r="O4" s="156" t="s">
        <v>133</v>
      </c>
      <c r="P4" s="154"/>
      <c r="Q4" s="154"/>
      <c r="R4" s="164"/>
    </row>
    <row r="5" spans="1:18" ht="72">
      <c r="A5" s="158">
        <v>1</v>
      </c>
      <c r="B5" s="159" t="s">
        <v>134</v>
      </c>
      <c r="C5" s="160"/>
      <c r="D5" s="159" t="s">
        <v>135</v>
      </c>
      <c r="E5" s="161"/>
      <c r="F5" s="159" t="s">
        <v>136</v>
      </c>
      <c r="G5" s="161"/>
      <c r="H5" s="159" t="s">
        <v>137</v>
      </c>
      <c r="I5" s="161"/>
      <c r="J5" s="159" t="s">
        <v>138</v>
      </c>
      <c r="K5" s="159"/>
      <c r="L5" s="159" t="s">
        <v>139</v>
      </c>
      <c r="M5" s="159"/>
      <c r="N5" s="159" t="s">
        <v>140</v>
      </c>
      <c r="O5" s="159"/>
      <c r="P5" s="161"/>
      <c r="Q5" s="159" t="s">
        <v>141</v>
      </c>
      <c r="R5" s="165"/>
    </row>
    <row r="6" spans="1:18" ht="72">
      <c r="A6" s="158">
        <v>2</v>
      </c>
      <c r="B6" s="159" t="s">
        <v>142</v>
      </c>
      <c r="C6" s="161"/>
      <c r="D6" s="159" t="s">
        <v>143</v>
      </c>
      <c r="E6" s="161"/>
      <c r="F6" s="159" t="s">
        <v>144</v>
      </c>
      <c r="G6" s="161"/>
      <c r="H6" s="159" t="s">
        <v>140</v>
      </c>
      <c r="I6" s="161"/>
      <c r="J6" s="159" t="s">
        <v>140</v>
      </c>
      <c r="K6" s="159"/>
      <c r="L6" s="159" t="s">
        <v>140</v>
      </c>
      <c r="M6" s="159"/>
      <c r="N6" s="159" t="s">
        <v>140</v>
      </c>
      <c r="O6" s="159"/>
      <c r="P6" s="159"/>
      <c r="Q6" s="159" t="s">
        <v>140</v>
      </c>
      <c r="R6" s="165"/>
    </row>
    <row r="7" spans="1:18" ht="36">
      <c r="A7" s="158">
        <v>3</v>
      </c>
      <c r="B7" s="159" t="s">
        <v>145</v>
      </c>
      <c r="C7" s="161"/>
      <c r="D7" s="159" t="s">
        <v>146</v>
      </c>
      <c r="E7" s="161"/>
      <c r="F7" s="159" t="s">
        <v>147</v>
      </c>
      <c r="G7" s="161"/>
      <c r="H7" s="159" t="s">
        <v>148</v>
      </c>
      <c r="I7" s="161"/>
      <c r="J7" s="159" t="s">
        <v>149</v>
      </c>
      <c r="K7" s="159"/>
      <c r="L7" s="159" t="s">
        <v>140</v>
      </c>
      <c r="M7" s="159"/>
      <c r="N7" s="159" t="s">
        <v>140</v>
      </c>
      <c r="O7" s="159"/>
      <c r="P7" s="159"/>
      <c r="Q7" s="159" t="s">
        <v>140</v>
      </c>
      <c r="R7" s="165"/>
    </row>
    <row r="8" spans="1:18" ht="48">
      <c r="A8" s="158">
        <v>4</v>
      </c>
      <c r="B8" s="159" t="s">
        <v>150</v>
      </c>
      <c r="C8" s="161"/>
      <c r="D8" s="159" t="s">
        <v>151</v>
      </c>
      <c r="E8" s="161"/>
      <c r="F8" s="159" t="s">
        <v>152</v>
      </c>
      <c r="G8" s="161"/>
      <c r="H8" s="159" t="s">
        <v>153</v>
      </c>
      <c r="I8" s="161"/>
      <c r="J8" s="159" t="s">
        <v>154</v>
      </c>
      <c r="K8" s="159"/>
      <c r="L8" s="159" t="s">
        <v>140</v>
      </c>
      <c r="M8" s="159"/>
      <c r="N8" s="159" t="s">
        <v>140</v>
      </c>
      <c r="O8" s="159"/>
      <c r="P8" s="159"/>
      <c r="Q8" s="159" t="s">
        <v>155</v>
      </c>
      <c r="R8" s="165"/>
    </row>
    <row r="9" spans="1:18" ht="84">
      <c r="A9" s="158">
        <v>5</v>
      </c>
      <c r="B9" s="159" t="s">
        <v>156</v>
      </c>
      <c r="C9" s="161"/>
      <c r="D9" s="159" t="s">
        <v>157</v>
      </c>
      <c r="E9" s="161"/>
      <c r="F9" s="159" t="s">
        <v>158</v>
      </c>
      <c r="G9" s="161"/>
      <c r="H9" s="159" t="s">
        <v>140</v>
      </c>
      <c r="I9" s="161"/>
      <c r="J9" s="159" t="s">
        <v>140</v>
      </c>
      <c r="K9" s="159"/>
      <c r="L9" s="159" t="s">
        <v>140</v>
      </c>
      <c r="M9" s="159"/>
      <c r="N9" s="159" t="s">
        <v>140</v>
      </c>
      <c r="O9" s="159"/>
      <c r="P9" s="159"/>
      <c r="Q9" s="159" t="s">
        <v>159</v>
      </c>
      <c r="R9" s="165"/>
    </row>
    <row r="10" spans="1:18" ht="132">
      <c r="A10" s="158">
        <v>6</v>
      </c>
      <c r="B10" s="159" t="s">
        <v>160</v>
      </c>
      <c r="C10" s="161"/>
      <c r="D10" s="159" t="s">
        <v>161</v>
      </c>
      <c r="E10" s="161"/>
      <c r="F10" s="159" t="s">
        <v>162</v>
      </c>
      <c r="G10" s="161"/>
      <c r="H10" s="159" t="s">
        <v>163</v>
      </c>
      <c r="I10" s="161"/>
      <c r="J10" s="159" t="s">
        <v>164</v>
      </c>
      <c r="K10" s="159"/>
      <c r="L10" s="159" t="s">
        <v>140</v>
      </c>
      <c r="M10" s="159"/>
      <c r="N10" s="159" t="s">
        <v>140</v>
      </c>
      <c r="O10" s="159"/>
      <c r="P10" s="159"/>
      <c r="Q10" s="159" t="s">
        <v>165</v>
      </c>
      <c r="R10" s="165"/>
    </row>
    <row r="11" spans="1:18" ht="36">
      <c r="A11" s="158">
        <v>7</v>
      </c>
      <c r="B11" s="159" t="s">
        <v>166</v>
      </c>
      <c r="C11" s="161"/>
      <c r="D11" s="159" t="s">
        <v>167</v>
      </c>
      <c r="E11" s="161"/>
      <c r="F11" s="159" t="s">
        <v>168</v>
      </c>
      <c r="G11" s="161"/>
      <c r="H11" s="159" t="s">
        <v>140</v>
      </c>
      <c r="I11" s="161"/>
      <c r="J11" s="159" t="s">
        <v>140</v>
      </c>
      <c r="K11" s="159"/>
      <c r="L11" s="159" t="s">
        <v>140</v>
      </c>
      <c r="M11" s="159"/>
      <c r="N11" s="159" t="s">
        <v>140</v>
      </c>
      <c r="O11" s="159"/>
      <c r="P11" s="159"/>
      <c r="Q11" s="159" t="s">
        <v>140</v>
      </c>
      <c r="R11" s="165"/>
    </row>
    <row r="12" spans="1:18" ht="48">
      <c r="A12" s="158">
        <v>8</v>
      </c>
      <c r="B12" s="159" t="s">
        <v>169</v>
      </c>
      <c r="C12" s="161"/>
      <c r="D12" s="159" t="s">
        <v>170</v>
      </c>
      <c r="E12" s="161"/>
      <c r="F12" s="159" t="s">
        <v>171</v>
      </c>
      <c r="G12" s="161"/>
      <c r="H12" s="159" t="s">
        <v>172</v>
      </c>
      <c r="I12" s="161"/>
      <c r="J12" s="159" t="s">
        <v>173</v>
      </c>
      <c r="K12" s="159"/>
      <c r="L12" s="159" t="s">
        <v>174</v>
      </c>
      <c r="M12" s="159"/>
      <c r="N12" s="159" t="s">
        <v>140</v>
      </c>
      <c r="O12" s="159"/>
      <c r="P12" s="159"/>
      <c r="Q12" s="159" t="s">
        <v>140</v>
      </c>
      <c r="R12" s="165"/>
    </row>
    <row r="13" spans="1:18" ht="14.25">
      <c r="A13" s="158">
        <v>9</v>
      </c>
      <c r="B13" s="159" t="s">
        <v>175</v>
      </c>
      <c r="C13" s="161"/>
      <c r="D13" s="159" t="s">
        <v>176</v>
      </c>
      <c r="E13" s="161"/>
      <c r="F13" s="159" t="s">
        <v>177</v>
      </c>
      <c r="G13" s="161"/>
      <c r="H13" s="159" t="s">
        <v>140</v>
      </c>
      <c r="I13" s="161"/>
      <c r="J13" s="159" t="s">
        <v>140</v>
      </c>
      <c r="K13" s="159"/>
      <c r="L13" s="159" t="s">
        <v>140</v>
      </c>
      <c r="M13" s="159"/>
      <c r="N13" s="159" t="s">
        <v>140</v>
      </c>
      <c r="O13" s="159"/>
      <c r="P13" s="159"/>
      <c r="Q13" s="159" t="s">
        <v>140</v>
      </c>
      <c r="R13" s="165"/>
    </row>
    <row r="14" spans="1:18" ht="24">
      <c r="A14" s="158">
        <v>10</v>
      </c>
      <c r="B14" s="159" t="s">
        <v>178</v>
      </c>
      <c r="C14" s="161"/>
      <c r="D14" s="159" t="s">
        <v>179</v>
      </c>
      <c r="E14" s="161"/>
      <c r="F14" s="159" t="s">
        <v>180</v>
      </c>
      <c r="G14" s="161"/>
      <c r="H14" s="159" t="s">
        <v>140</v>
      </c>
      <c r="I14" s="161"/>
      <c r="J14" s="159" t="s">
        <v>140</v>
      </c>
      <c r="K14" s="159"/>
      <c r="L14" s="159" t="s">
        <v>140</v>
      </c>
      <c r="M14" s="159"/>
      <c r="N14" s="159" t="s">
        <v>140</v>
      </c>
      <c r="O14" s="159"/>
      <c r="P14" s="159"/>
      <c r="Q14" s="159" t="s">
        <v>181</v>
      </c>
      <c r="R14" s="165"/>
    </row>
    <row r="15" spans="1:18" ht="24">
      <c r="A15" s="158">
        <v>11</v>
      </c>
      <c r="B15" s="159" t="s">
        <v>182</v>
      </c>
      <c r="C15" s="161"/>
      <c r="D15" s="159" t="s">
        <v>140</v>
      </c>
      <c r="E15" s="161"/>
      <c r="F15" s="159" t="s">
        <v>140</v>
      </c>
      <c r="G15" s="161"/>
      <c r="H15" s="159" t="s">
        <v>140</v>
      </c>
      <c r="I15" s="161"/>
      <c r="J15" s="159" t="s">
        <v>140</v>
      </c>
      <c r="K15" s="159"/>
      <c r="L15" s="159" t="s">
        <v>140</v>
      </c>
      <c r="M15" s="159"/>
      <c r="N15" s="159" t="s">
        <v>140</v>
      </c>
      <c r="O15" s="159"/>
      <c r="P15" s="159"/>
      <c r="Q15" s="159" t="s">
        <v>140</v>
      </c>
      <c r="R15" s="165"/>
    </row>
    <row r="16" spans="1:18" ht="36">
      <c r="A16" s="158">
        <v>12</v>
      </c>
      <c r="B16" s="159" t="s">
        <v>183</v>
      </c>
      <c r="C16" s="161"/>
      <c r="D16" s="159" t="s">
        <v>184</v>
      </c>
      <c r="E16" s="161"/>
      <c r="F16" s="159" t="s">
        <v>185</v>
      </c>
      <c r="G16" s="161"/>
      <c r="H16" s="159" t="s">
        <v>140</v>
      </c>
      <c r="I16" s="161"/>
      <c r="J16" s="159" t="s">
        <v>140</v>
      </c>
      <c r="K16" s="159"/>
      <c r="L16" s="159" t="s">
        <v>140</v>
      </c>
      <c r="M16" s="159"/>
      <c r="N16" s="159" t="s">
        <v>140</v>
      </c>
      <c r="O16" s="159"/>
      <c r="P16" s="159"/>
      <c r="Q16" s="159" t="s">
        <v>186</v>
      </c>
      <c r="R16" s="165"/>
    </row>
    <row r="17" spans="1:18" ht="24">
      <c r="A17" s="158">
        <v>13</v>
      </c>
      <c r="B17" s="159" t="s">
        <v>187</v>
      </c>
      <c r="C17" s="161"/>
      <c r="D17" s="159" t="s">
        <v>179</v>
      </c>
      <c r="E17" s="161"/>
      <c r="F17" s="159" t="s">
        <v>188</v>
      </c>
      <c r="G17" s="161"/>
      <c r="H17" s="159" t="s">
        <v>189</v>
      </c>
      <c r="I17" s="161"/>
      <c r="J17" s="159" t="s">
        <v>190</v>
      </c>
      <c r="K17" s="159"/>
      <c r="L17" s="159" t="s">
        <v>191</v>
      </c>
      <c r="M17" s="159"/>
      <c r="N17" s="159" t="s">
        <v>140</v>
      </c>
      <c r="O17" s="159"/>
      <c r="P17" s="159"/>
      <c r="Q17" s="159" t="s">
        <v>192</v>
      </c>
      <c r="R17" s="165"/>
    </row>
    <row r="18" spans="1:18" ht="48">
      <c r="A18" s="158">
        <v>14</v>
      </c>
      <c r="B18" s="159" t="s">
        <v>193</v>
      </c>
      <c r="C18" s="161"/>
      <c r="D18" s="159" t="s">
        <v>194</v>
      </c>
      <c r="E18" s="161"/>
      <c r="F18" s="159" t="s">
        <v>195</v>
      </c>
      <c r="G18" s="161"/>
      <c r="H18" s="159" t="s">
        <v>196</v>
      </c>
      <c r="I18" s="161"/>
      <c r="J18" s="159" t="s">
        <v>140</v>
      </c>
      <c r="K18" s="159"/>
      <c r="L18" s="159" t="s">
        <v>140</v>
      </c>
      <c r="M18" s="159"/>
      <c r="N18" s="159" t="s">
        <v>140</v>
      </c>
      <c r="O18" s="159"/>
      <c r="P18" s="159"/>
      <c r="Q18" s="159" t="s">
        <v>197</v>
      </c>
      <c r="R18" s="165"/>
    </row>
    <row r="19" spans="1:18" ht="24">
      <c r="A19" s="158">
        <v>15</v>
      </c>
      <c r="B19" s="159" t="s">
        <v>198</v>
      </c>
      <c r="C19" s="161"/>
      <c r="D19" s="159" t="s">
        <v>140</v>
      </c>
      <c r="E19" s="161"/>
      <c r="F19" s="159" t="s">
        <v>140</v>
      </c>
      <c r="G19" s="161"/>
      <c r="H19" s="159" t="s">
        <v>140</v>
      </c>
      <c r="I19" s="161"/>
      <c r="J19" s="159" t="s">
        <v>140</v>
      </c>
      <c r="K19" s="159"/>
      <c r="L19" s="159" t="s">
        <v>140</v>
      </c>
      <c r="M19" s="159"/>
      <c r="N19" s="159" t="s">
        <v>140</v>
      </c>
      <c r="O19" s="159"/>
      <c r="P19" s="159"/>
      <c r="Q19" s="159" t="s">
        <v>140</v>
      </c>
      <c r="R19" s="165"/>
    </row>
    <row r="20" spans="1:18" ht="24">
      <c r="A20" s="158">
        <v>16</v>
      </c>
      <c r="B20" s="159" t="s">
        <v>199</v>
      </c>
      <c r="C20" s="162" t="s">
        <v>93</v>
      </c>
      <c r="D20" s="159" t="s">
        <v>200</v>
      </c>
      <c r="E20" s="162" t="s">
        <v>93</v>
      </c>
      <c r="F20" s="159" t="s">
        <v>140</v>
      </c>
      <c r="G20" s="161"/>
      <c r="H20" s="159" t="s">
        <v>140</v>
      </c>
      <c r="I20" s="161"/>
      <c r="J20" s="159" t="s">
        <v>140</v>
      </c>
      <c r="K20" s="159"/>
      <c r="L20" s="159" t="s">
        <v>140</v>
      </c>
      <c r="M20" s="159"/>
      <c r="N20" s="159" t="s">
        <v>140</v>
      </c>
      <c r="O20" s="159"/>
      <c r="P20" s="159"/>
      <c r="Q20" s="159" t="s">
        <v>140</v>
      </c>
      <c r="R20" s="165"/>
    </row>
    <row r="21" spans="1:18" ht="24">
      <c r="A21" s="158">
        <v>17</v>
      </c>
      <c r="B21" s="159" t="s">
        <v>201</v>
      </c>
      <c r="C21" s="162" t="s">
        <v>93</v>
      </c>
      <c r="D21" s="159"/>
      <c r="E21" s="162"/>
      <c r="F21" s="159" t="s">
        <v>140</v>
      </c>
      <c r="G21" s="161"/>
      <c r="H21" s="159" t="s">
        <v>140</v>
      </c>
      <c r="I21" s="161"/>
      <c r="J21" s="159" t="s">
        <v>140</v>
      </c>
      <c r="K21" s="159"/>
      <c r="L21" s="159" t="s">
        <v>140</v>
      </c>
      <c r="M21" s="159"/>
      <c r="N21" s="159" t="s">
        <v>140</v>
      </c>
      <c r="O21" s="159"/>
      <c r="P21" s="159"/>
      <c r="Q21" s="159" t="s">
        <v>140</v>
      </c>
      <c r="R21" s="165"/>
    </row>
    <row r="22" spans="1:18" ht="36">
      <c r="A22" s="158">
        <v>18</v>
      </c>
      <c r="B22" s="159" t="s">
        <v>202</v>
      </c>
      <c r="C22" s="162" t="s">
        <v>93</v>
      </c>
      <c r="D22" s="159"/>
      <c r="E22" s="162"/>
      <c r="F22" s="159" t="s">
        <v>140</v>
      </c>
      <c r="G22" s="161"/>
      <c r="H22" s="159" t="s">
        <v>140</v>
      </c>
      <c r="I22" s="161"/>
      <c r="J22" s="159" t="s">
        <v>140</v>
      </c>
      <c r="K22" s="159"/>
      <c r="L22" s="159" t="s">
        <v>140</v>
      </c>
      <c r="M22" s="159"/>
      <c r="N22" s="159" t="s">
        <v>140</v>
      </c>
      <c r="O22" s="159"/>
      <c r="P22" s="159"/>
      <c r="Q22" s="159" t="s">
        <v>140</v>
      </c>
      <c r="R22" s="165"/>
    </row>
  </sheetData>
  <sheetProtection password="DCFA" sheet="1" objects="1"/>
  <mergeCells count="14">
    <mergeCell ref="A1:Q1"/>
    <mergeCell ref="A2:B2"/>
    <mergeCell ref="C2:Q2"/>
    <mergeCell ref="A3:A4"/>
    <mergeCell ref="B3:B4"/>
    <mergeCell ref="D3:D4"/>
    <mergeCell ref="F3:F4"/>
    <mergeCell ref="H3:H4"/>
    <mergeCell ref="J3:J4"/>
    <mergeCell ref="L3:L4"/>
    <mergeCell ref="N3:N4"/>
    <mergeCell ref="P3:P4"/>
    <mergeCell ref="Q3:Q4"/>
    <mergeCell ref="R3:R4"/>
  </mergeCells>
  <conditionalFormatting sqref="A5:A22">
    <cfRule type="cellIs" priority="1" dxfId="2" operator="equal" stopIfTrue="1">
      <formula>0</formula>
    </cfRule>
  </conditionalFormatting>
  <dataValidations count="1">
    <dataValidation type="list" allowBlank="1" showInputMessage="1" showErrorMessage="1" sqref="E20 C22 C20:C21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B9" sqref="B9:D9"/>
    </sheetView>
  </sheetViews>
  <sheetFormatPr defaultColWidth="9.00390625" defaultRowHeight="14.25"/>
  <cols>
    <col min="1" max="1" width="4.50390625" style="116" customWidth="1"/>
    <col min="2" max="2" width="9.625" style="116" customWidth="1"/>
    <col min="3" max="3" width="24.75390625" style="116" customWidth="1"/>
    <col min="4" max="4" width="19.50390625" style="116" customWidth="1"/>
    <col min="5" max="5" width="4.50390625" style="116" customWidth="1"/>
    <col min="6" max="6" width="5.125" style="116" customWidth="1"/>
    <col min="7" max="7" width="9.875" style="116" customWidth="1"/>
    <col min="8" max="8" width="10.25390625" style="116" customWidth="1"/>
    <col min="9" max="9" width="8.75390625" style="116" customWidth="1"/>
    <col min="10" max="10" width="8.125" style="116" bestFit="1" customWidth="1"/>
    <col min="11" max="12" width="10.25390625" style="116" bestFit="1" customWidth="1"/>
    <col min="13" max="13" width="10.50390625" style="116" bestFit="1" customWidth="1"/>
    <col min="14" max="14" width="10.25390625" style="116" bestFit="1" customWidth="1"/>
    <col min="15" max="15" width="17.50390625" style="116" bestFit="1" customWidth="1"/>
    <col min="16" max="17" width="9.50390625" style="116" bestFit="1" customWidth="1"/>
    <col min="18" max="19" width="7.50390625" style="116" bestFit="1" customWidth="1"/>
    <col min="20" max="20" width="9.50390625" style="116" bestFit="1" customWidth="1"/>
    <col min="21" max="21" width="3.50390625" style="116" bestFit="1" customWidth="1"/>
    <col min="22" max="23" width="9.50390625" style="116" bestFit="1" customWidth="1"/>
    <col min="24" max="24" width="10.25390625" style="116" bestFit="1" customWidth="1"/>
    <col min="25" max="28" width="6.00390625" style="116" bestFit="1" customWidth="1"/>
    <col min="29" max="29" width="3.875" style="116" bestFit="1" customWidth="1"/>
    <col min="30" max="30" width="22.125" style="116" bestFit="1" customWidth="1"/>
    <col min="31" max="31" width="10.25390625" style="116" bestFit="1" customWidth="1"/>
    <col min="32" max="33" width="7.50390625" style="116" bestFit="1" customWidth="1"/>
    <col min="34" max="34" width="10.25390625" style="116" bestFit="1" customWidth="1"/>
    <col min="35" max="16384" width="9.00390625" style="116" customWidth="1"/>
  </cols>
  <sheetData>
    <row r="1" spans="1:14" ht="14.25">
      <c r="A1" s="117"/>
      <c r="B1" s="117"/>
      <c r="C1" s="117"/>
      <c r="D1" s="117"/>
      <c r="E1" s="117"/>
      <c r="F1" s="118" t="s">
        <v>203</v>
      </c>
      <c r="G1" s="119" t="s">
        <v>204</v>
      </c>
      <c r="H1" s="120" t="str">
        <f>'送审信息表【填写】'!B4</f>
        <v>2024-</v>
      </c>
      <c r="I1" s="133" t="s">
        <v>205</v>
      </c>
      <c r="J1" s="133"/>
      <c r="K1" s="134" t="s">
        <v>204</v>
      </c>
      <c r="L1" s="135">
        <f>'[1]项目送审信息表'!H4</f>
        <v>2018</v>
      </c>
      <c r="M1" s="135" t="s">
        <v>206</v>
      </c>
      <c r="N1" s="136" t="s">
        <v>205</v>
      </c>
    </row>
    <row r="2" spans="1:9" ht="22.5" customHeight="1">
      <c r="A2" s="121" t="s">
        <v>207</v>
      </c>
      <c r="B2" s="121"/>
      <c r="C2" s="121"/>
      <c r="D2" s="121"/>
      <c r="E2" s="121"/>
      <c r="F2" s="121"/>
      <c r="G2" s="121"/>
      <c r="H2" s="121"/>
      <c r="I2" s="121"/>
    </row>
    <row r="3" spans="1:15" ht="12.75" customHeight="1">
      <c r="A3" s="122" t="s">
        <v>208</v>
      </c>
      <c r="B3" s="122"/>
      <c r="C3" s="122"/>
      <c r="D3" s="122"/>
      <c r="E3" s="122"/>
      <c r="F3" s="122"/>
      <c r="G3" s="122"/>
      <c r="H3" s="122"/>
      <c r="I3" s="122"/>
      <c r="K3" s="136"/>
      <c r="L3" s="136"/>
      <c r="M3" s="136"/>
      <c r="N3" s="136"/>
      <c r="O3" s="136"/>
    </row>
    <row r="4" spans="1:15" s="1" customFormat="1" ht="22.5" customHeight="1">
      <c r="A4" s="17" t="s">
        <v>209</v>
      </c>
      <c r="B4" s="17"/>
      <c r="C4" s="123">
        <f>'送审信息表【填写】'!E4</f>
        <v>0</v>
      </c>
      <c r="D4" s="124"/>
      <c r="E4" s="124"/>
      <c r="F4" s="124"/>
      <c r="G4" s="124"/>
      <c r="H4" s="124"/>
      <c r="I4" s="137"/>
      <c r="K4" s="138"/>
      <c r="L4" s="138"/>
      <c r="M4" s="138"/>
      <c r="N4" s="138"/>
      <c r="O4" s="138"/>
    </row>
    <row r="5" spans="1:15" s="1" customFormat="1" ht="22.5" customHeight="1">
      <c r="A5" s="17" t="s">
        <v>210</v>
      </c>
      <c r="B5" s="17"/>
      <c r="C5" s="16">
        <f>'送审信息表【填写】'!F4</f>
        <v>0</v>
      </c>
      <c r="D5" s="17" t="s">
        <v>211</v>
      </c>
      <c r="E5" s="18">
        <f>'送审信息表【填写】'!J4</f>
        <v>0</v>
      </c>
      <c r="F5" s="18"/>
      <c r="G5" s="18"/>
      <c r="H5" s="18"/>
      <c r="I5" s="18"/>
      <c r="K5" s="138"/>
      <c r="L5" s="138"/>
      <c r="M5" s="138"/>
      <c r="N5" s="138"/>
      <c r="O5" s="138"/>
    </row>
    <row r="6" spans="1:15" s="1" customFormat="1" ht="22.5" customHeight="1">
      <c r="A6" s="17" t="s">
        <v>212</v>
      </c>
      <c r="B6" s="17"/>
      <c r="C6" s="17">
        <f>'送审信息表【填写】'!G4</f>
        <v>0</v>
      </c>
      <c r="D6" s="17" t="s">
        <v>213</v>
      </c>
      <c r="E6" s="20"/>
      <c r="F6" s="20"/>
      <c r="G6" s="20"/>
      <c r="H6" s="20"/>
      <c r="I6" s="20"/>
      <c r="K6" s="138"/>
      <c r="L6" s="138"/>
      <c r="M6" s="138"/>
      <c r="N6" s="138"/>
      <c r="O6" s="138"/>
    </row>
    <row r="7" spans="1:15" s="1" customFormat="1" ht="22.5" customHeight="1">
      <c r="A7" s="17" t="s">
        <v>20</v>
      </c>
      <c r="B7" s="17"/>
      <c r="C7" s="17" t="str">
        <f>'送审信息表【填写】'!N4</f>
        <v>结算</v>
      </c>
      <c r="D7" s="17" t="s">
        <v>214</v>
      </c>
      <c r="E7" s="20" t="s">
        <v>215</v>
      </c>
      <c r="F7" s="20"/>
      <c r="G7" s="20"/>
      <c r="H7" s="20"/>
      <c r="I7" s="20"/>
      <c r="K7" s="138"/>
      <c r="L7" s="138"/>
      <c r="M7" s="138"/>
      <c r="N7" s="138"/>
      <c r="O7" s="138"/>
    </row>
    <row r="8" spans="1:9" s="113" customFormat="1" ht="23.25" customHeight="1">
      <c r="A8" s="125" t="s">
        <v>216</v>
      </c>
      <c r="B8" s="125" t="s">
        <v>129</v>
      </c>
      <c r="C8" s="125"/>
      <c r="D8" s="125"/>
      <c r="E8" s="125" t="s">
        <v>217</v>
      </c>
      <c r="F8" s="125" t="s">
        <v>218</v>
      </c>
      <c r="G8" s="126" t="s">
        <v>219</v>
      </c>
      <c r="H8" s="127"/>
      <c r="I8" s="139"/>
    </row>
    <row r="9" spans="1:9" s="114" customFormat="1" ht="63" customHeight="1">
      <c r="A9" s="128">
        <f>'自查清单【填写】'!A5</f>
        <v>1</v>
      </c>
      <c r="B9" s="129" t="str">
        <f>CONCATENATE('自查清单【填写】'!B5,'自查清单【填写】'!C5,'自查清单【填写】'!D5,'自查清单【填写】'!E5,'自查清单【填写】'!F5,'自查清单【填写】'!G5,'自查清单【填写】'!H5,'自查清单【填写】'!I5,'自查清单【填写】'!J5,'自查清单【填写】'!K5,'自查清单【填写】'!L5,'自查清单【填写】'!M5,'自查清单【填写】'!N5,'自查清单【填写】'!O5,)</f>
        <v>送审单□工程造价审核承诺书□合同审签表□经费立项书【经费批复文件】□报送审计情况说明书【跨年度报送项目及未及时送审项目应予以书面说明】□情况说明【作为情况说明书附件，根据情况说明书要求出具】□</v>
      </c>
      <c r="C9" s="129"/>
      <c r="D9" s="129"/>
      <c r="E9" s="130" t="s">
        <v>220</v>
      </c>
      <c r="F9" s="130">
        <f>'自查清单【填写】'!R5</f>
        <v>0</v>
      </c>
      <c r="G9" s="131" t="str">
        <f>'自查清单【填写】'!Q5</f>
        <v>【跨年度送审项目，经费须重新立项】</v>
      </c>
      <c r="H9" s="131"/>
      <c r="I9" s="131"/>
    </row>
    <row r="10" spans="1:9" s="114" customFormat="1" ht="67.5" customHeight="1">
      <c r="A10" s="128">
        <f>'自查清单【填写】'!A6</f>
        <v>2</v>
      </c>
      <c r="B10" s="129" t="str">
        <f>CONCATENATE('自查清单【填写】'!B6,'自查清单【填写】'!C6,'自查清单【填写】'!D6,'自查清单【填写】'!E6,'自查清单【填写】'!F6,'自查清单【填写】'!G6,'自查清单【填写】'!H6,'自查清单【填写】'!I6,'自查清单【填写】'!J6,'自查清单【填写】'!K6,'自查清单【填写】'!L6,'自查清单【填写】'!M6,'自查清单【填写】'!N6,'自查清单【填写】'!O6,)</f>
        <v>项目立项书【修缮节能改造、零星采购暂行规定等相关程序和要求】□立项概预算或施工预算（作为立项书附件及造价依据）□项目管理单位内部履行相关工作程序的文件、纪要、记录□</v>
      </c>
      <c r="C10" s="129"/>
      <c r="D10" s="129"/>
      <c r="E10" s="130"/>
      <c r="F10" s="130">
        <f>'自查清单【填写】'!R6</f>
        <v>0</v>
      </c>
      <c r="G10" s="131">
        <f>'自查清单【填写】'!Q6</f>
      </c>
      <c r="H10" s="131"/>
      <c r="I10" s="131"/>
    </row>
    <row r="11" spans="1:9" s="114" customFormat="1" ht="48.75" customHeight="1">
      <c r="A11" s="128">
        <f>'自查清单【填写】'!A7</f>
        <v>3</v>
      </c>
      <c r="B11" s="129" t="str">
        <f>CONCATENATE('自查清单【填写】'!B7,'自查清单【填写】'!C7,'自查清单【填写】'!D7,'自查清单【填写】'!E7,'自查清单【填写】'!F7,'自查清单【填写】'!G7,'自查清单【填写】'!H7,'自查清单【填写】'!I7,'自查清单【填写】'!J7,'自查清单【填写】'!K7,'自查清单【填写】'!L7,'自查清单【填写】'!M7,'自查清单【填写】'!N7,'自查清单【填写】'!O7,)</f>
        <v>结算书封面□验收报告□项目管理部门审核报告及审核清单明细□监理审核报告及审核清单明细□其他核查复核记录、文件、纪要□</v>
      </c>
      <c r="C11" s="129"/>
      <c r="D11" s="129"/>
      <c r="E11" s="130"/>
      <c r="F11" s="130">
        <f>'自查清单【填写】'!R7</f>
        <v>0</v>
      </c>
      <c r="G11" s="131">
        <f>'自查清单【填写】'!Q7</f>
      </c>
      <c r="H11" s="131"/>
      <c r="I11" s="131"/>
    </row>
    <row r="12" spans="1:9" s="114" customFormat="1" ht="45.75" customHeight="1">
      <c r="A12" s="128">
        <f>'自查清单【填写】'!A8</f>
        <v>4</v>
      </c>
      <c r="B12" s="129" t="str">
        <f>CONCATENATE('自查清单【填写】'!B8,'自查清单【填写】'!C8,'自查清单【填写】'!D8,'自查清单【填写】'!E8,'自查清单【填写】'!F8,'自查清单【填写】'!G8,'自查清单【填写】'!H8,'自查清单【填写】'!I8,'自查清单【填写】'!J8,'自查清单【填写】'!K8,'自查清单【填写】'!L8,'自查清单【填写】'!M8,'自查清单【填写】'!N8,'自查清单【填写】'!O8,)</f>
        <v>结算书（含结算报告、汇总表明细等）□竣工结算资料□签证单、工程量计算单□验槽记录、检测记录、影像资料（隐蔽工程）□相关纪要、说明、记录等□</v>
      </c>
      <c r="C12" s="129"/>
      <c r="D12" s="129"/>
      <c r="E12" s="130"/>
      <c r="F12" s="130">
        <f>'自查清单【填写】'!R8</f>
        <v>0</v>
      </c>
      <c r="G12" s="131" t="str">
        <f>'自查清单【填写】'!Q8</f>
        <v>【包含所有工程内容】</v>
      </c>
      <c r="H12" s="131"/>
      <c r="I12" s="131"/>
    </row>
    <row r="13" spans="1:9" s="114" customFormat="1" ht="52.5" customHeight="1">
      <c r="A13" s="128">
        <f>'自查清单【填写】'!A9</f>
        <v>5</v>
      </c>
      <c r="B13" s="129" t="str">
        <f>CONCATENATE('自查清单【填写】'!B9,'自查清单【填写】'!C9,'自查清单【填写】'!D9,'自查清单【填写】'!E9,'自查清单【填写】'!F9,'自查清单【填写】'!G9,'自查清单【填写】'!H9,'自查清单【填写】'!I9,'自查清单【填写】'!J9,'自查清单【填写】'!K9,'自查清单【填写】'!L9,'自查清单【填写】'!M9,'自查清单【填写】'!N9,'自查清单【填写】'!O9,)</f>
        <v>预算(拦标价)审核结果□招标代理机构拦标控制价结果报告□全过程审计结果报告（仅限基本建设项目、重点工程项目等实施全过程审计的项目）□</v>
      </c>
      <c r="C13" s="129"/>
      <c r="D13" s="129"/>
      <c r="E13" s="130"/>
      <c r="F13" s="130">
        <f>'自查清单【填写】'!R9</f>
        <v>0</v>
      </c>
      <c r="G13" s="131" t="str">
        <f>'自查清单【填写】'!Q9</f>
        <v>【过程审核记录】</v>
      </c>
      <c r="H13" s="131"/>
      <c r="I13" s="131"/>
    </row>
    <row r="14" spans="1:9" s="114" customFormat="1" ht="61.5" customHeight="1">
      <c r="A14" s="128">
        <f>'自查清单【填写】'!A10</f>
        <v>6</v>
      </c>
      <c r="B14" s="129" t="str">
        <f>CONCATENATE('自查清单【填写】'!B10,'自查清单【填写】'!C10,'自查清单【填写】'!D10,'自查清单【填写】'!E10,'自查清单【填写】'!F10,'自查清单【填写】'!G10,'自查清单【填写】'!H10,'自查清单【填写】'!I10,'自查清单【填写】'!J10,'自查清单【填写】'!K10,'自查清单【填写】'!L10,'自查清单【填写】'!M10,'自查清单【填写】'!N10,'自查清单【填写】'!O10,)</f>
        <v>造价变动审定手续及预算追加手续（新合同管理办法第三十三条）□变更审批手续及变更概算□工程量增减单、设备增减单□设备清单、主材清单、甲供主材清单□相关会议纪要、通知、记录、情况说明□</v>
      </c>
      <c r="C14" s="129"/>
      <c r="D14" s="129"/>
      <c r="E14" s="130"/>
      <c r="F14" s="130">
        <f>'自查清单【填写】'!R10</f>
        <v>0</v>
      </c>
      <c r="G14" s="131" t="str">
        <f>'自查清单【填写】'!Q10</f>
        <v>【非招标项目造价超出合同约定的施工范围或设计范围、更改原设计的，应按程序变更】【变更资料应按照“一项变更、一套资料”原则分别分类整理，逐一对应】</v>
      </c>
      <c r="H14" s="131"/>
      <c r="I14" s="131"/>
    </row>
    <row r="15" spans="1:9" s="114" customFormat="1" ht="30" customHeight="1">
      <c r="A15" s="128">
        <f>'自查清单【填写】'!A11</f>
        <v>7</v>
      </c>
      <c r="B15" s="129" t="str">
        <f>CONCATENATE('自查清单【填写】'!B11,'自查清单【填写】'!C11,'自查清单【填写】'!D11,'自查清单【填写】'!E11,'自查清单【填写】'!F11,'自查清单【填写】'!G11,'自查清单【填写】'!H11,'自查清单【填写】'!I11,'自查清单【填写】'!J11,'自查清单【填写】'!K11,'自查清单【填写】'!L11,'自查清单【填写】'!M11,'自查清单【填写】'!N11,'自查清单【填写】'!O11,)</f>
        <v>认质认价单□认质认价会议纪要□市场调研和询价记录（留存备查）□</v>
      </c>
      <c r="C15" s="129"/>
      <c r="D15" s="129"/>
      <c r="E15" s="130"/>
      <c r="F15" s="130">
        <f>'自查清单【填写】'!R11</f>
        <v>0</v>
      </c>
      <c r="G15" s="131">
        <f>'自查清单【填写】'!Q11</f>
      </c>
      <c r="H15" s="131"/>
      <c r="I15" s="131"/>
    </row>
    <row r="16" spans="1:9" s="114" customFormat="1" ht="43.5" customHeight="1">
      <c r="A16" s="128">
        <f>'自查清单【填写】'!A12</f>
        <v>8</v>
      </c>
      <c r="B16" s="129" t="str">
        <f>CONCATENATE('自查清单【填写】'!B12,'自查清单【填写】'!C12,'自查清单【填写】'!D12,'自查清单【填写】'!E12,'自查清单【填写】'!F12,'自查清单【填写】'!G12,'自查清单【填写】'!H12,'自查清单【填写】'!I12,'自查清单【填写】'!J12,'自查清单【填写】'!K12,'自查清单【填写】'!L12,'自查清单【填写】'!M12,'自查清单【填写】'!N12,'自查清单【填写】'!O12,)</f>
        <v>开工报告□竣工报告□工期延误过程记录、依据及证明等相关材料□工期延误天数认定及处罚意见□项目实施期间相关纪要、日志、记录（备查）□水电费扣除资料□</v>
      </c>
      <c r="C16" s="129"/>
      <c r="D16" s="129"/>
      <c r="E16" s="130"/>
      <c r="F16" s="130">
        <f>'自查清单【填写】'!R12</f>
        <v>0</v>
      </c>
      <c r="G16" s="131">
        <f>'自查清单【填写】'!Q12</f>
      </c>
      <c r="H16" s="131"/>
      <c r="I16" s="131"/>
    </row>
    <row r="17" spans="1:9" s="114" customFormat="1" ht="30" customHeight="1">
      <c r="A17" s="128">
        <f>'自查清单【填写】'!A13</f>
        <v>9</v>
      </c>
      <c r="B17" s="129" t="str">
        <f>CONCATENATE('自查清单【填写】'!B13,'自查清单【填写】'!C13,'自查清单【填写】'!D13,'自查清单【填写】'!E13,'自查清单【填写】'!F13,'自查清单【填写】'!G13,'自查清单【填写】'!H13,'自查清单【填写】'!I13,'自查清单【填写】'!J13,'自查清单【填写】'!K13,'自查清单【填写】'!L13,'自查清单【填写】'!M13,'自查清单【填写】'!N13,'自查清单【填写】'!O13,)</f>
        <v>合同书□补充协议□技术协议□</v>
      </c>
      <c r="C17" s="129"/>
      <c r="D17" s="129"/>
      <c r="E17" s="130"/>
      <c r="F17" s="130">
        <f>'自查清单【填写】'!R13</f>
        <v>0</v>
      </c>
      <c r="G17" s="131">
        <f>'自查清单【填写】'!Q13</f>
      </c>
      <c r="H17" s="131"/>
      <c r="I17" s="131"/>
    </row>
    <row r="18" spans="1:9" s="114" customFormat="1" ht="19.5" customHeight="1">
      <c r="A18" s="128">
        <f>'自查清单【填写】'!A14</f>
        <v>10</v>
      </c>
      <c r="B18" s="129" t="str">
        <f>CONCATENATE('自查清单【填写】'!B14,'自查清单【填写】'!C14,'自查清单【填写】'!D14,'自查清单【填写】'!E14,'自查清单【填写】'!F14,'自查清单【填写】'!G14,'自查清单【填写】'!H14,'自查清单【填写】'!I14,'自查清单【填写】'!J14,'自查清单【填写】'!K14,'自查清单【填写】'!L14,'自查清单【填写】'!M14,'自查清单【填写】'!N14,'自查清单【填写】'!O14,)</f>
        <v>图纸：竣工图□设计图□</v>
      </c>
      <c r="C18" s="129"/>
      <c r="D18" s="129"/>
      <c r="E18" s="130"/>
      <c r="F18" s="130">
        <f>'自查清单【填写】'!R14</f>
        <v>0</v>
      </c>
      <c r="G18" s="131" t="str">
        <f>'自查清单【填写】'!Q14</f>
        <v>【折叠为A4大小，装订成册】</v>
      </c>
      <c r="H18" s="131"/>
      <c r="I18" s="131"/>
    </row>
    <row r="19" spans="1:9" s="114" customFormat="1" ht="18.75" customHeight="1">
      <c r="A19" s="128">
        <f>'自查清单【填写】'!A15</f>
        <v>11</v>
      </c>
      <c r="B19" s="129" t="str">
        <f>CONCATENATE('自查清单【填写】'!B15,'自查清单【填写】'!C15,'自查清单【填写】'!D15,'自查清单【填写】'!E15,'自查清单【填写】'!F15,'自查清单【填写】'!G15,'自查清单【填写】'!H15,'自查清单【填写】'!I15,'自查清单【填写】'!J15,'自查清单【填写】'!K15,'自查清单【填写】'!L15,'自查清单【填写】'!M15,'自查清单【填写】'!N15,'自查清单【填写】'!O15,)</f>
        <v>其他纸质版资料(手填)：</v>
      </c>
      <c r="C19" s="129"/>
      <c r="D19" s="129"/>
      <c r="E19" s="130"/>
      <c r="F19" s="130">
        <f>'自查清单【填写】'!R15</f>
        <v>0</v>
      </c>
      <c r="G19" s="131">
        <f>'自查清单【填写】'!Q15</f>
      </c>
      <c r="H19" s="131"/>
      <c r="I19" s="131"/>
    </row>
    <row r="20" spans="1:9" s="114" customFormat="1" ht="23.25" customHeight="1">
      <c r="A20" s="128">
        <f>'自查清单【填写】'!A16</f>
        <v>12</v>
      </c>
      <c r="B20" s="129" t="str">
        <f>CONCATENATE('自查清单【填写】'!B16,'自查清单【填写】'!C16,'自查清单【填写】'!D16,'自查清单【填写】'!E16,'自查清单【填写】'!F16,'自查清单【填写】'!G16,'自查清单【填写】'!H16,'自查清单【填写】'!I16,'自查清单【填写】'!J16,'自查清单【填写】'!K16,'自查清单【填写】'!L16,'自查清单【填写】'!M16,'自查清单【填写】'!N16,'自查清单【填写】'!O16,)</f>
        <v>电子版资料1：结算造价文件□立项预算或施工预算□</v>
      </c>
      <c r="C20" s="129"/>
      <c r="D20" s="129"/>
      <c r="E20" s="130"/>
      <c r="F20" s="130">
        <f>'自查清单【填写】'!R16</f>
        <v>0</v>
      </c>
      <c r="G20" s="131" t="str">
        <f>'自查清单【填写】'!Q16</f>
        <v>【格式要求：（广联达、excel版本）】</v>
      </c>
      <c r="H20" s="131"/>
      <c r="I20" s="131"/>
    </row>
    <row r="21" spans="1:9" s="114" customFormat="1" ht="30" customHeight="1">
      <c r="A21" s="128">
        <f>'自查清单【填写】'!A17</f>
        <v>13</v>
      </c>
      <c r="B21" s="129" t="str">
        <f>CONCATENATE('自查清单【填写】'!B17,'自查清单【填写】'!C17,'自查清单【填写】'!D17,'自查清单【填写】'!E17,'自查清单【填写】'!F17,'自查清单【填写】'!G17,'自查清单【填写】'!H17,'自查清单【填写】'!I17,'自查清单【填写】'!J17,'自查清单【填写】'!K17,'自查清单【填写】'!L17,'自查清单【填写】'!M17,'自查清单【填写】'!N17,'自查清单【填写】'!O17,)</f>
        <v>电子版资料2：竣工图□施工图（设计图）□网格图□原始地貌图□规划图□</v>
      </c>
      <c r="C21" s="129"/>
      <c r="D21" s="129"/>
      <c r="E21" s="130"/>
      <c r="F21" s="130">
        <f>'自查清单【填写】'!R17</f>
        <v>0</v>
      </c>
      <c r="G21" s="131" t="str">
        <f>'自查清单【填写】'!Q17</f>
        <v>【格式要求：软件版本】</v>
      </c>
      <c r="H21" s="131"/>
      <c r="I21" s="131"/>
    </row>
    <row r="22" spans="1:9" s="114" customFormat="1" ht="33.75" customHeight="1">
      <c r="A22" s="128">
        <f>'自查清单【填写】'!A18</f>
        <v>14</v>
      </c>
      <c r="B22" s="129" t="str">
        <f>CONCATENATE('自查清单【填写】'!B18,'自查清单【填写】'!C18,'自查清单【填写】'!D18,'自查清单【填写】'!E18,'自查清单【填写】'!F18,'自查清单【填写】'!G18,'自查清单【填写】'!H18,'自查清单【填写】'!I18,'自查清单【填写】'!J18,'自查清单【填写】'!K18,'自查清单【填写】'!L18,'自查清单【填写】'!M18,'自查清单【填写】'!N18,'自查清单【填写】'!O18,)</f>
        <v>电子版资料3：工程量计算单□设备清单□甲供材清单等□</v>
      </c>
      <c r="C22" s="129"/>
      <c r="D22" s="129"/>
      <c r="E22" s="130"/>
      <c r="F22" s="130">
        <f>'自查清单【填写】'!R20</f>
        <v>0</v>
      </c>
      <c r="G22" s="131" t="str">
        <f>'自查清单【填写】'!Q18</f>
        <v>【格式要求：word、excel优先，无此版本可提供PDF文件】</v>
      </c>
      <c r="H22" s="131"/>
      <c r="I22" s="131"/>
    </row>
    <row r="23" spans="1:9" s="114" customFormat="1" ht="22.5" customHeight="1">
      <c r="A23" s="128">
        <f>'自查清单【填写】'!A19</f>
        <v>15</v>
      </c>
      <c r="B23" s="129" t="str">
        <f>CONCATENATE('自查清单【填写】'!B19,'自查清单【填写】'!C19,'自查清单【填写】'!D19,'自查清单【填写】'!E19,'自查清单【填写】'!F19,'自查清单【填写】'!G19,'自查清单【填写】'!H19,'自查清单【填写】'!I19,'自查清单【填写】'!J19,'自查清单【填写】'!K19,'自查清单【填写】'!L19,'自查清单【填写】'!M19,'自查清单【填写】'!N19,'自查清单【填写】'!O19,)</f>
        <v>其他电子版资料(手填)：</v>
      </c>
      <c r="C23" s="129"/>
      <c r="D23" s="129"/>
      <c r="E23" s="130"/>
      <c r="F23" s="130">
        <f>'自查清单【填写】'!R21</f>
        <v>0</v>
      </c>
      <c r="G23" s="131">
        <f>'自查清单【填写】'!Q19</f>
      </c>
      <c r="H23" s="131"/>
      <c r="I23" s="131"/>
    </row>
    <row r="24" spans="1:9" s="114" customFormat="1" ht="22.5" customHeight="1">
      <c r="A24" s="128">
        <f>'自查清单【填写】'!A20</f>
        <v>16</v>
      </c>
      <c r="B24" s="129" t="str">
        <f>CONCATENATE('自查清单【填写】'!B20,'自查清单【填写】'!C20,'自查清单【填写】'!D20,'自查清单【填写】'!E20,'自查清单【填写】'!F20,'自查清单【填写】'!G20,'自查清单【填写】'!H20,'自查清单【填写】'!I20,'自查清单【填写】'!J20,'自查清单【填写】'!K20,'自查清单【填写】'!L20,'自查清单【填写】'!M20,'自查清单【填写】'!N20,'自查清单【填写】'!O20,)</f>
        <v>纸质版资料是否齐全：否□电子版资料是否齐全：否</v>
      </c>
      <c r="C24" s="129"/>
      <c r="D24" s="129"/>
      <c r="E24" s="130"/>
      <c r="F24" s="130"/>
      <c r="G24" s="131">
        <f>'自查清单【填写】'!Q20</f>
      </c>
      <c r="H24" s="131"/>
      <c r="I24" s="131"/>
    </row>
    <row r="25" spans="1:9" s="114" customFormat="1" ht="22.5" customHeight="1">
      <c r="A25" s="128">
        <f>'自查清单【填写】'!A21</f>
        <v>17</v>
      </c>
      <c r="B25" s="129" t="str">
        <f>CONCATENATE('自查清单【填写】'!B21,'自查清单【填写】'!C21,'自查清单【填写】'!D21,'自查清单【填写】'!E21,'自查清单【填写】'!F21,'自查清单【填写】'!G21,'自查清单【填写】'!H21,'自查清单【填写】'!I21,'自查清单【填写】'!J21,'自查清单【填写】'!K21,'自查清单【填写】'!L21,'自查清单【填写】'!M21,'自查清单【填写】'!N21,'自查清单【填写】'!O21,)</f>
        <v>以上资料是否均为原件：否</v>
      </c>
      <c r="C25" s="129"/>
      <c r="D25" s="129"/>
      <c r="E25" s="130"/>
      <c r="F25" s="130"/>
      <c r="G25" s="131">
        <f>'自查清单【填写】'!Q21</f>
      </c>
      <c r="H25" s="131"/>
      <c r="I25" s="131"/>
    </row>
    <row r="26" spans="1:9" s="114" customFormat="1" ht="22.5" customHeight="1">
      <c r="A26" s="128">
        <f>'自查清单【填写】'!A22</f>
        <v>18</v>
      </c>
      <c r="B26" s="129" t="str">
        <f>CONCATENATE('自查清单【填写】'!B22,'自查清单【填写】'!C22,'自查清单【填写】'!D22,'自查清单【填写】'!E22,'自查清单【填写】'!F22,'自查清单【填写】'!G22,'自查清单【填写】'!H22,'自查清单【填写】'!I22,'自查清单【填写】'!J22,'自查清单【填写】'!K22,'自查清单【填写】'!L22,'自查清单【填写】'!M22,'自查清单【填写】'!N22,'自查清单【填写】'!O22,)</f>
        <v>以上资料中纸质版是否与电子版一致：否</v>
      </c>
      <c r="C26" s="129"/>
      <c r="D26" s="129"/>
      <c r="E26" s="130"/>
      <c r="F26" s="130">
        <f>'自查清单【填写】'!R22</f>
        <v>0</v>
      </c>
      <c r="G26" s="131">
        <f>'自查清单【填写】'!Q22</f>
      </c>
      <c r="H26" s="131"/>
      <c r="I26" s="131"/>
    </row>
    <row r="27" spans="1:9" s="115" customFormat="1" ht="74.25" customHeight="1">
      <c r="A27" s="132" t="s">
        <v>221</v>
      </c>
      <c r="B27" s="132"/>
      <c r="C27" s="132"/>
      <c r="D27" s="132"/>
      <c r="E27" s="132"/>
      <c r="F27" s="132"/>
      <c r="G27" s="132"/>
      <c r="H27" s="132"/>
      <c r="I27" s="132"/>
    </row>
    <row r="28" s="115" customFormat="1" ht="21.75" customHeight="1"/>
    <row r="29" s="115" customFormat="1" ht="21.75" customHeight="1"/>
    <row r="30" s="115" customFormat="1" ht="21.75" customHeight="1"/>
    <row r="31" s="115" customFormat="1" ht="21.75" customHeight="1"/>
    <row r="32" s="115" customFormat="1" ht="21.75" customHeight="1"/>
    <row r="33" s="115" customFormat="1" ht="21.75" customHeight="1"/>
    <row r="34" s="115" customFormat="1" ht="21.75" customHeight="1"/>
    <row r="35" s="115" customFormat="1" ht="21.75" customHeight="1"/>
    <row r="36" s="115" customFormat="1" ht="21.75" customHeight="1"/>
    <row r="37" s="115" customFormat="1" ht="21.75" customHeight="1"/>
    <row r="38" s="115" customFormat="1" ht="21.75" customHeight="1"/>
    <row r="39" s="115" customFormat="1" ht="21.75" customHeight="1"/>
    <row r="40" s="115" customFormat="1" ht="21.75" customHeight="1"/>
    <row r="41" s="115" customFormat="1" ht="21.75" customHeight="1"/>
    <row r="42" s="115" customFormat="1" ht="21.75" customHeight="1"/>
    <row r="43" s="115" customFormat="1" ht="21.75" customHeight="1"/>
    <row r="44" s="115" customFormat="1" ht="21.75" customHeight="1"/>
    <row r="45" s="115" customFormat="1" ht="21.75" customHeight="1"/>
    <row r="46" s="115" customFormat="1" ht="21.75" customHeight="1"/>
    <row r="47" s="115" customFormat="1" ht="21.75" customHeight="1"/>
    <row r="48" s="115" customFormat="1" ht="21.75" customHeight="1"/>
    <row r="49" s="115" customFormat="1" ht="21.75" customHeight="1"/>
    <row r="50" s="115" customFormat="1" ht="21.75" customHeight="1"/>
    <row r="51" s="115" customFormat="1" ht="21.75" customHeight="1"/>
    <row r="52" s="115" customFormat="1" ht="21.75" customHeight="1"/>
    <row r="53" s="115" customFormat="1" ht="21.75" customHeight="1"/>
    <row r="54" s="115" customFormat="1" ht="21.75" customHeight="1"/>
    <row r="55" s="115" customFormat="1" ht="21.75" customHeight="1"/>
    <row r="56" s="115" customFormat="1" ht="21.75" customHeight="1"/>
    <row r="57" s="115" customFormat="1" ht="21.75" customHeight="1"/>
    <row r="58" s="115" customFormat="1" ht="21.75" customHeight="1"/>
    <row r="59" s="115" customFormat="1" ht="21.75" customHeight="1"/>
    <row r="60" s="115" customFormat="1" ht="21.75" customHeight="1"/>
    <row r="61" s="115" customFormat="1" ht="21.75" customHeight="1"/>
    <row r="62" s="115" customFormat="1" ht="21.75" customHeight="1"/>
    <row r="63" s="115" customFormat="1" ht="21.75" customHeight="1"/>
    <row r="64" s="115" customFormat="1" ht="21.75" customHeight="1"/>
    <row r="65" s="115" customFormat="1" ht="21.75" customHeight="1"/>
    <row r="66" s="115" customFormat="1" ht="21.75" customHeight="1"/>
    <row r="67" s="115" customFormat="1" ht="21.75" customHeight="1"/>
    <row r="68" s="115" customFormat="1" ht="21.75" customHeight="1"/>
    <row r="69" s="115" customFormat="1" ht="21.75" customHeight="1"/>
    <row r="70" s="115" customFormat="1" ht="21.75" customHeight="1"/>
    <row r="71" s="115" customFormat="1" ht="21.75" customHeight="1"/>
    <row r="72" s="115" customFormat="1" ht="21.75" customHeight="1"/>
    <row r="73" s="115" customFormat="1" ht="21.75" customHeight="1"/>
    <row r="74" s="115" customFormat="1" ht="21.75" customHeight="1"/>
    <row r="75" s="115" customFormat="1" ht="21.75" customHeight="1"/>
    <row r="76" s="115" customFormat="1" ht="21.75" customHeight="1"/>
    <row r="77" s="115" customFormat="1" ht="21.75" customHeight="1"/>
    <row r="78" s="115" customFormat="1" ht="21.75" customHeight="1"/>
    <row r="79" s="115" customFormat="1" ht="21.75" customHeight="1"/>
    <row r="80" s="115" customFormat="1" ht="21.75" customHeight="1"/>
    <row r="81" s="115" customFormat="1" ht="21.75" customHeight="1"/>
    <row r="82" s="115" customFormat="1" ht="21.75" customHeight="1"/>
    <row r="83" s="115" customFormat="1" ht="21.75" customHeight="1"/>
    <row r="84" s="115" customFormat="1" ht="21.75" customHeight="1"/>
    <row r="85" s="115" customFormat="1" ht="21.75" customHeight="1"/>
    <row r="86" s="115" customFormat="1" ht="21.75" customHeight="1"/>
    <row r="87" s="115" customFormat="1" ht="21.75" customHeight="1"/>
    <row r="88" s="115" customFormat="1" ht="21.75" customHeight="1"/>
    <row r="89" s="115" customFormat="1" ht="21.75" customHeight="1"/>
    <row r="90" s="115" customFormat="1" ht="21.75" customHeight="1"/>
    <row r="91" s="115" customFormat="1" ht="21.75" customHeight="1"/>
    <row r="92" s="115" customFormat="1" ht="21.75" customHeight="1"/>
    <row r="93" s="115" customFormat="1" ht="21.75" customHeight="1"/>
    <row r="94" s="115" customFormat="1" ht="21.75" customHeight="1"/>
    <row r="95" s="115" customFormat="1" ht="21.75" customHeight="1"/>
    <row r="96" s="115" customFormat="1" ht="21.75" customHeight="1"/>
    <row r="97" s="115" customFormat="1" ht="21.75" customHeight="1"/>
    <row r="98" s="115" customFormat="1" ht="21.75" customHeight="1"/>
    <row r="99" s="115" customFormat="1" ht="21.75" customHeight="1"/>
    <row r="100" s="115" customFormat="1" ht="21.75" customHeight="1"/>
    <row r="101" s="115" customFormat="1" ht="21.75" customHeight="1"/>
    <row r="102" s="115" customFormat="1" ht="21.75" customHeight="1"/>
    <row r="103" s="115" customFormat="1" ht="21.75" customHeight="1"/>
    <row r="104" s="115" customFormat="1" ht="21.75" customHeight="1"/>
    <row r="105" s="115" customFormat="1" ht="21.75" customHeight="1"/>
    <row r="106" s="115" customFormat="1" ht="21.75" customHeight="1"/>
    <row r="107" s="115" customFormat="1" ht="21.75" customHeight="1"/>
    <row r="108" s="115" customFormat="1" ht="21.75" customHeight="1"/>
    <row r="109" s="115" customFormat="1" ht="21.75" customHeight="1"/>
    <row r="110" s="115" customFormat="1" ht="21.75" customHeight="1"/>
    <row r="111" s="115" customFormat="1" ht="21.75" customHeight="1"/>
    <row r="112" ht="21.75" customHeight="1"/>
    <row r="113" ht="21.75" customHeight="1"/>
  </sheetData>
  <sheetProtection password="DCFA" sheet="1" objects="1"/>
  <mergeCells count="49">
    <mergeCell ref="A2:I2"/>
    <mergeCell ref="A3:I3"/>
    <mergeCell ref="A4:B4"/>
    <mergeCell ref="C4:I4"/>
    <mergeCell ref="A5:B5"/>
    <mergeCell ref="E5:I5"/>
    <mergeCell ref="A6:B6"/>
    <mergeCell ref="E6:I6"/>
    <mergeCell ref="A7:B7"/>
    <mergeCell ref="E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G22:I22"/>
    <mergeCell ref="B23:D23"/>
    <mergeCell ref="G23:I23"/>
    <mergeCell ref="B24:D24"/>
    <mergeCell ref="G24:I24"/>
    <mergeCell ref="B25:D25"/>
    <mergeCell ref="G25:I25"/>
    <mergeCell ref="B26:D26"/>
    <mergeCell ref="G26:I26"/>
    <mergeCell ref="A27:I27"/>
  </mergeCells>
  <conditionalFormatting sqref="A7:D7">
    <cfRule type="cellIs" priority="2" dxfId="2" operator="equal" stopIfTrue="1">
      <formula>0</formula>
    </cfRule>
  </conditionalFormatting>
  <conditionalFormatting sqref="A4:C4 A5:I6">
    <cfRule type="cellIs" priority="3" dxfId="2" operator="equal" stopIfTrue="1">
      <formula>0</formula>
    </cfRule>
  </conditionalFormatting>
  <conditionalFormatting sqref="E7:F7 G7:I7">
    <cfRule type="cellIs" priority="1" dxfId="2" operator="equal" stopIfTrue="1">
      <formula>0</formula>
    </cfRule>
  </conditionalFormatting>
  <conditionalFormatting sqref="A8:F8 A9:H26">
    <cfRule type="cellIs" priority="5" dxfId="2" operator="equal" stopIfTrue="1">
      <formula>0</formula>
    </cfRule>
  </conditionalFormatting>
  <printOptions horizontalCentered="1"/>
  <pageMargins left="0.4330708661417323" right="0.35433070866141736" top="0.3937007874015748" bottom="0.4724409448818898" header="0.2362204724409449" footer="0.2362204724409449"/>
  <pageSetup fitToHeight="1" fitToWidth="1" horizontalDpi="600" verticalDpi="600" orientation="portrait" paperSize="9" scale="84"/>
  <headerFooter alignWithMargins="0">
    <oddHeader>&amp;R&amp;"楷体_GB2312,常规"&amp;9&amp;A</oddHeader>
    <oddFooter>&amp;R&amp;"隶书,加粗"&amp;9本单一式两份，双方各持一份。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6" sqref="G6"/>
    </sheetView>
  </sheetViews>
  <sheetFormatPr defaultColWidth="9.00390625" defaultRowHeight="14.25"/>
  <cols>
    <col min="1" max="1" width="16.50390625" style="95" customWidth="1"/>
    <col min="2" max="2" width="13.375" style="95" customWidth="1"/>
    <col min="3" max="6" width="12.50390625" style="95" customWidth="1"/>
    <col min="7" max="7" width="9.00390625" style="95" customWidth="1"/>
    <col min="8" max="8" width="11.875" style="95" customWidth="1"/>
    <col min="9" max="9" width="8.375" style="95" customWidth="1"/>
    <col min="10" max="10" width="9.625" style="95" customWidth="1"/>
    <col min="11" max="11" width="9.75390625" style="95" customWidth="1"/>
    <col min="12" max="16384" width="9.00390625" style="95" customWidth="1"/>
  </cols>
  <sheetData>
    <row r="1" spans="1:11" s="92" customFormat="1" ht="23.25" customHeight="1">
      <c r="A1" s="96" t="s">
        <v>222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93" customFormat="1" ht="12">
      <c r="A2" s="97" t="s">
        <v>223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93" customFormat="1" ht="24" customHeight="1">
      <c r="A3" s="78" t="s">
        <v>224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93" customFormat="1" ht="16.5" customHeight="1">
      <c r="A4" s="98" t="s">
        <v>225</v>
      </c>
      <c r="B4" s="98" t="s">
        <v>212</v>
      </c>
      <c r="C4" s="98" t="s">
        <v>226</v>
      </c>
      <c r="D4" s="98" t="s">
        <v>227</v>
      </c>
      <c r="E4" s="98" t="s">
        <v>228</v>
      </c>
      <c r="F4" s="98" t="s">
        <v>229</v>
      </c>
      <c r="G4" s="98" t="s">
        <v>230</v>
      </c>
      <c r="H4" s="59" t="s">
        <v>231</v>
      </c>
      <c r="I4" s="59" t="s">
        <v>232</v>
      </c>
      <c r="J4" s="98" t="s">
        <v>233</v>
      </c>
      <c r="K4" s="98" t="s">
        <v>219</v>
      </c>
    </row>
    <row r="5" spans="1:11" s="93" customFormat="1" ht="16.5" customHeight="1">
      <c r="A5" s="99"/>
      <c r="B5" s="99"/>
      <c r="C5" s="99"/>
      <c r="D5" s="99"/>
      <c r="E5" s="99"/>
      <c r="F5" s="99"/>
      <c r="G5" s="99"/>
      <c r="H5" s="100" t="s">
        <v>234</v>
      </c>
      <c r="I5" s="100" t="s">
        <v>235</v>
      </c>
      <c r="J5" s="99"/>
      <c r="K5" s="99"/>
    </row>
    <row r="6" spans="1:11" s="93" customFormat="1" ht="69" customHeight="1">
      <c r="A6" s="60">
        <f>'送审信息表【填写】'!E4</f>
        <v>0</v>
      </c>
      <c r="B6" s="60">
        <f>'送审信息表【填写】'!G4</f>
        <v>0</v>
      </c>
      <c r="C6" s="101">
        <f>'送审信息表【填写】'!AI4</f>
        <v>0</v>
      </c>
      <c r="D6" s="101">
        <f>'送审信息表【填写】'!AK4</f>
        <v>0</v>
      </c>
      <c r="E6" s="101">
        <f>'送审信息表【填写】'!J4</f>
        <v>0</v>
      </c>
      <c r="F6" s="101">
        <f>E6-D6</f>
        <v>0</v>
      </c>
      <c r="G6" s="102" t="e">
        <f>F6/D6</f>
        <v>#DIV/0!</v>
      </c>
      <c r="H6" s="60" t="str">
        <f>'送审信息表【填写】'!BU4</f>
        <v>**单位**经费</v>
      </c>
      <c r="I6" s="111" t="e">
        <f>'送审信息表【填写】'!AL4</f>
        <v>#DIV/0!</v>
      </c>
      <c r="J6" s="101">
        <f>'送审信息表【填写】'!BW4</f>
        <v>0</v>
      </c>
      <c r="K6" s="112"/>
    </row>
    <row r="7" spans="1:11" s="93" customFormat="1" ht="27" customHeight="1">
      <c r="A7" s="59" t="s">
        <v>236</v>
      </c>
      <c r="B7" s="61"/>
      <c r="C7" s="103">
        <f>SUM(C6)</f>
        <v>0</v>
      </c>
      <c r="D7" s="103">
        <f>SUM(D6)</f>
        <v>0</v>
      </c>
      <c r="E7" s="103">
        <f>SUM(E6)</f>
        <v>0</v>
      </c>
      <c r="F7" s="103">
        <f>SUM(F6)</f>
        <v>0</v>
      </c>
      <c r="G7" s="103"/>
      <c r="H7" s="61"/>
      <c r="I7" s="61"/>
      <c r="J7" s="61"/>
      <c r="K7" s="61"/>
    </row>
    <row r="8" spans="1:11" s="93" customFormat="1" ht="22.5" customHeight="1">
      <c r="A8" s="104" t="s">
        <v>237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22.5" customHeight="1">
      <c r="A9" s="105" t="s">
        <v>238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s="93" customFormat="1" ht="21" customHeight="1">
      <c r="A10" s="106" t="s">
        <v>239</v>
      </c>
      <c r="B10" s="106"/>
      <c r="C10" s="106" t="s">
        <v>240</v>
      </c>
      <c r="D10" s="106"/>
      <c r="E10" s="106" t="s">
        <v>241</v>
      </c>
      <c r="F10" s="106"/>
      <c r="G10" s="106"/>
      <c r="H10" s="106" t="s">
        <v>242</v>
      </c>
      <c r="I10" s="106"/>
      <c r="J10" s="106"/>
      <c r="K10" s="106"/>
    </row>
    <row r="11" spans="1:11" s="94" customFormat="1" ht="15" customHeight="1">
      <c r="A11" s="107" t="s">
        <v>243</v>
      </c>
      <c r="B11" s="107"/>
      <c r="C11" s="107" t="s">
        <v>244</v>
      </c>
      <c r="D11" s="107"/>
      <c r="E11" s="107" t="s">
        <v>245</v>
      </c>
      <c r="F11" s="107"/>
      <c r="G11" s="107"/>
      <c r="H11" s="107" t="s">
        <v>246</v>
      </c>
      <c r="I11" s="107"/>
      <c r="J11" s="107"/>
      <c r="K11" s="107"/>
    </row>
    <row r="12" spans="1:11" s="94" customFormat="1" ht="15" customHeight="1">
      <c r="A12" s="107" t="s">
        <v>247</v>
      </c>
      <c r="B12" s="107"/>
      <c r="C12" s="107" t="s">
        <v>248</v>
      </c>
      <c r="D12" s="107"/>
      <c r="E12" s="107" t="s">
        <v>249</v>
      </c>
      <c r="F12" s="107"/>
      <c r="G12" s="107"/>
      <c r="H12" s="107"/>
      <c r="I12" s="107"/>
      <c r="J12" s="107"/>
      <c r="K12" s="107"/>
    </row>
    <row r="13" spans="1:11" s="94" customFormat="1" ht="15" customHeight="1">
      <c r="A13" s="107" t="s">
        <v>250</v>
      </c>
      <c r="B13" s="107"/>
      <c r="C13" s="107" t="s">
        <v>251</v>
      </c>
      <c r="D13" s="107"/>
      <c r="E13" s="107" t="s">
        <v>252</v>
      </c>
      <c r="F13" s="107"/>
      <c r="G13" s="107"/>
      <c r="H13" s="107" t="s">
        <v>253</v>
      </c>
      <c r="I13" s="107"/>
      <c r="J13" s="107"/>
      <c r="K13" s="107"/>
    </row>
    <row r="14" spans="1:11" s="94" customFormat="1" ht="15" customHeight="1">
      <c r="A14" s="107" t="s">
        <v>254</v>
      </c>
      <c r="B14" s="107"/>
      <c r="C14" s="107" t="s">
        <v>255</v>
      </c>
      <c r="D14" s="107"/>
      <c r="E14" s="107" t="s">
        <v>256</v>
      </c>
      <c r="F14" s="107"/>
      <c r="G14" s="107"/>
      <c r="H14" s="107"/>
      <c r="I14" s="107"/>
      <c r="J14" s="107"/>
      <c r="K14" s="107"/>
    </row>
    <row r="15" spans="1:11" s="94" customFormat="1" ht="15" customHeight="1">
      <c r="A15" s="107" t="s">
        <v>257</v>
      </c>
      <c r="B15" s="107"/>
      <c r="C15" s="107" t="s">
        <v>258</v>
      </c>
      <c r="D15" s="107"/>
      <c r="E15" s="107" t="s">
        <v>259</v>
      </c>
      <c r="F15" s="107"/>
      <c r="G15" s="107"/>
      <c r="H15" s="107" t="s">
        <v>260</v>
      </c>
      <c r="I15" s="107"/>
      <c r="J15" s="107"/>
      <c r="K15" s="107"/>
    </row>
    <row r="16" spans="1:11" s="94" customFormat="1" ht="15" customHeight="1">
      <c r="A16" s="107" t="s">
        <v>261</v>
      </c>
      <c r="B16" s="107"/>
      <c r="C16" s="107" t="s">
        <v>262</v>
      </c>
      <c r="D16" s="107"/>
      <c r="E16" s="107" t="s">
        <v>263</v>
      </c>
      <c r="F16" s="107"/>
      <c r="G16" s="107"/>
      <c r="H16" s="107"/>
      <c r="I16" s="107"/>
      <c r="J16" s="107"/>
      <c r="K16" s="107"/>
    </row>
    <row r="17" spans="1:11" s="94" customFormat="1" ht="15" customHeight="1">
      <c r="A17" s="107" t="s">
        <v>264</v>
      </c>
      <c r="B17" s="107"/>
      <c r="C17" s="107" t="s">
        <v>265</v>
      </c>
      <c r="D17" s="107"/>
      <c r="E17" s="107"/>
      <c r="F17" s="107"/>
      <c r="G17" s="107"/>
      <c r="H17" s="107" t="s">
        <v>266</v>
      </c>
      <c r="I17" s="107"/>
      <c r="J17" s="107"/>
      <c r="K17" s="107"/>
    </row>
    <row r="18" spans="1:11" s="94" customFormat="1" ht="19.5" customHeight="1">
      <c r="A18" s="108" t="s">
        <v>267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s="94" customFormat="1" ht="14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s="93" customFormat="1" ht="19.5" customHeight="1">
      <c r="A20" s="108" t="s">
        <v>268</v>
      </c>
      <c r="B20" s="108"/>
      <c r="C20" s="105"/>
      <c r="D20" s="108" t="s">
        <v>269</v>
      </c>
      <c r="E20" s="108"/>
      <c r="F20" s="108"/>
      <c r="G20" s="108"/>
      <c r="H20" s="106" t="s">
        <v>270</v>
      </c>
      <c r="I20" s="106"/>
      <c r="J20" s="106"/>
      <c r="K20" s="106"/>
    </row>
    <row r="21" spans="1:11" s="93" customFormat="1" ht="19.5" customHeight="1">
      <c r="A21" s="108" t="s">
        <v>271</v>
      </c>
      <c r="B21" s="108"/>
      <c r="C21" s="105"/>
      <c r="D21" s="108" t="s">
        <v>272</v>
      </c>
      <c r="E21" s="108"/>
      <c r="F21" s="108"/>
      <c r="G21" s="108"/>
      <c r="H21" s="106" t="s">
        <v>273</v>
      </c>
      <c r="I21" s="106"/>
      <c r="J21" s="106"/>
      <c r="K21" s="106"/>
    </row>
    <row r="22" spans="1:11" s="93" customFormat="1" ht="16.5" customHeight="1">
      <c r="A22" s="108"/>
      <c r="B22" s="108"/>
      <c r="C22" s="105"/>
      <c r="D22" s="108" t="s">
        <v>274</v>
      </c>
      <c r="E22" s="108"/>
      <c r="F22" s="108"/>
      <c r="G22" s="108"/>
      <c r="H22" s="106"/>
      <c r="I22" s="106"/>
      <c r="J22" s="106"/>
      <c r="K22" s="106"/>
    </row>
    <row r="23" spans="1:11" s="93" customFormat="1" ht="38.25" customHeight="1">
      <c r="A23" s="109" t="s">
        <v>275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8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</sheetData>
  <sheetProtection password="DCFA" sheet="1" objects="1"/>
  <mergeCells count="55">
    <mergeCell ref="A1:K1"/>
    <mergeCell ref="A2:K2"/>
    <mergeCell ref="A3:K3"/>
    <mergeCell ref="A8:K8"/>
    <mergeCell ref="A9:K9"/>
    <mergeCell ref="A10:B10"/>
    <mergeCell ref="C10:D10"/>
    <mergeCell ref="E10:G10"/>
    <mergeCell ref="H10:K10"/>
    <mergeCell ref="A11:B11"/>
    <mergeCell ref="C11:D11"/>
    <mergeCell ref="E11:G11"/>
    <mergeCell ref="A12:B12"/>
    <mergeCell ref="C12:D12"/>
    <mergeCell ref="E12:G12"/>
    <mergeCell ref="A13:B13"/>
    <mergeCell ref="C13:D13"/>
    <mergeCell ref="E13:G13"/>
    <mergeCell ref="A14:B14"/>
    <mergeCell ref="C14:D14"/>
    <mergeCell ref="E14:G14"/>
    <mergeCell ref="A15:B15"/>
    <mergeCell ref="C15:D15"/>
    <mergeCell ref="E15:G15"/>
    <mergeCell ref="A16:B16"/>
    <mergeCell ref="C16:D16"/>
    <mergeCell ref="E16:G16"/>
    <mergeCell ref="A17:B17"/>
    <mergeCell ref="C17:D17"/>
    <mergeCell ref="E17:G17"/>
    <mergeCell ref="H17:K17"/>
    <mergeCell ref="A18:K18"/>
    <mergeCell ref="A20:B20"/>
    <mergeCell ref="D20:G20"/>
    <mergeCell ref="H20:J20"/>
    <mergeCell ref="A21:B21"/>
    <mergeCell ref="D21:G21"/>
    <mergeCell ref="H21:K21"/>
    <mergeCell ref="A22:B22"/>
    <mergeCell ref="D22:G22"/>
    <mergeCell ref="H22:K22"/>
    <mergeCell ref="A23:K23"/>
    <mergeCell ref="A24:K2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H11:K12"/>
    <mergeCell ref="H13:K14"/>
    <mergeCell ref="H15:K16"/>
  </mergeCells>
  <conditionalFormatting sqref="A13:B13">
    <cfRule type="cellIs" priority="1" dxfId="2" operator="equal" stopIfTrue="1">
      <formula>0</formula>
    </cfRule>
  </conditionalFormatting>
  <conditionalFormatting sqref="A1:IV12 C13:IV13 A14:IV65536">
    <cfRule type="cellIs" priority="2" dxfId="2" operator="equal" stopIfTrue="1">
      <formula>0</formula>
    </cfRule>
  </conditionalFormatting>
  <conditionalFormatting sqref="A6:IV7">
    <cfRule type="cellIs" priority="3" dxfId="5" operator="equal" stopIfTrue="1">
      <formula>0</formula>
    </cfRule>
  </conditionalFormatting>
  <printOptions/>
  <pageMargins left="0.71" right="0.17" top="0.65" bottom="0.27" header="0.22999999999999998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3" sqref="A3:D5"/>
    </sheetView>
  </sheetViews>
  <sheetFormatPr defaultColWidth="9.00390625" defaultRowHeight="14.25"/>
  <cols>
    <col min="1" max="4" width="17.125" style="57" customWidth="1"/>
    <col min="5" max="10" width="9.00390625" style="85" customWidth="1"/>
    <col min="11" max="16384" width="9.00390625" style="57" customWidth="1"/>
  </cols>
  <sheetData>
    <row r="1" spans="1:4" ht="44.25" customHeight="1">
      <c r="A1" s="86" t="s">
        <v>276</v>
      </c>
      <c r="B1" s="86"/>
      <c r="C1" s="86"/>
      <c r="D1" s="86"/>
    </row>
    <row r="2" spans="1:4" ht="32.25" customHeight="1">
      <c r="A2" s="87" t="s">
        <v>223</v>
      </c>
      <c r="B2" s="87"/>
      <c r="C2" s="87"/>
      <c r="D2" s="87"/>
    </row>
    <row r="3" spans="1:9" ht="40.5" customHeight="1">
      <c r="A3" s="88" t="str">
        <f>E3&amp;F3&amp;G3&amp;H3&amp;I3</f>
        <v>   我单位“0”项目已竣工验收并经初审，现将结算资料报送你处审核，我单位承诺所报送资料是真实完整的, 如提供资料失实或未按要求完整提供，我单位愿承担一切责任和后果。</v>
      </c>
      <c r="B3" s="88"/>
      <c r="C3" s="88"/>
      <c r="D3" s="88"/>
      <c r="E3" s="85" t="s">
        <v>277</v>
      </c>
      <c r="F3" s="85" t="s">
        <v>278</v>
      </c>
      <c r="G3" s="85">
        <f>'送审信息表【填写】'!E4</f>
        <v>0</v>
      </c>
      <c r="H3" s="85" t="s">
        <v>279</v>
      </c>
      <c r="I3" s="91" t="s">
        <v>280</v>
      </c>
    </row>
    <row r="4" spans="1:4" ht="40.5" customHeight="1">
      <c r="A4" s="88"/>
      <c r="B4" s="88"/>
      <c r="C4" s="88"/>
      <c r="D4" s="88"/>
    </row>
    <row r="5" spans="1:4" ht="40.5" customHeight="1">
      <c r="A5" s="88"/>
      <c r="B5" s="88"/>
      <c r="C5" s="88"/>
      <c r="D5" s="88"/>
    </row>
    <row r="6" spans="1:4" ht="40.5" customHeight="1">
      <c r="A6" s="89"/>
      <c r="B6" s="89"/>
      <c r="C6" s="89"/>
      <c r="D6" s="89"/>
    </row>
    <row r="7" spans="3:4" ht="28.5" customHeight="1">
      <c r="C7" s="90" t="s">
        <v>281</v>
      </c>
      <c r="D7" s="90"/>
    </row>
    <row r="8" spans="3:4" ht="28.5" customHeight="1">
      <c r="C8" s="90" t="s">
        <v>282</v>
      </c>
      <c r="D8" s="90"/>
    </row>
    <row r="9" spans="3:4" ht="28.5" customHeight="1">
      <c r="C9" s="90" t="s">
        <v>283</v>
      </c>
      <c r="D9" s="90"/>
    </row>
    <row r="10" ht="28.5" customHeight="1"/>
  </sheetData>
  <sheetProtection password="DCFA" sheet="1" objects="1"/>
  <mergeCells count="6">
    <mergeCell ref="A1:D1"/>
    <mergeCell ref="A2:D2"/>
    <mergeCell ref="C7:D7"/>
    <mergeCell ref="C8:D8"/>
    <mergeCell ref="C9:D9"/>
    <mergeCell ref="A3:D5"/>
  </mergeCells>
  <printOptions/>
  <pageMargins left="1.01" right="0.7" top="1.062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0" sqref="E10"/>
    </sheetView>
  </sheetViews>
  <sheetFormatPr defaultColWidth="13.50390625" defaultRowHeight="14.25"/>
  <cols>
    <col min="1" max="16384" width="13.50390625" style="57" customWidth="1"/>
  </cols>
  <sheetData>
    <row r="1" spans="1:6" ht="33.75" customHeight="1">
      <c r="A1" s="58" t="s">
        <v>284</v>
      </c>
      <c r="B1" s="58"/>
      <c r="C1" s="58"/>
      <c r="D1" s="58"/>
      <c r="E1" s="58"/>
      <c r="F1" s="58"/>
    </row>
    <row r="2" spans="1:6" s="55" customFormat="1" ht="27" customHeight="1">
      <c r="A2" s="59" t="s">
        <v>209</v>
      </c>
      <c r="B2" s="60">
        <f>'送审信息表【填写】'!E4</f>
        <v>0</v>
      </c>
      <c r="C2" s="60"/>
      <c r="D2" s="60"/>
      <c r="E2" s="60"/>
      <c r="F2" s="60"/>
    </row>
    <row r="3" spans="1:6" s="55" customFormat="1" ht="27" customHeight="1">
      <c r="A3" s="59" t="s">
        <v>285</v>
      </c>
      <c r="B3" s="61">
        <f>'送审信息表【填写】'!F4</f>
        <v>0</v>
      </c>
      <c r="C3" s="59" t="s">
        <v>23</v>
      </c>
      <c r="D3" s="61">
        <f>'送审信息表【填写】'!BY4</f>
        <v>0</v>
      </c>
      <c r="E3" s="59" t="s">
        <v>78</v>
      </c>
      <c r="F3" s="61">
        <f>'送审信息表【填写】'!BX4</f>
        <v>0</v>
      </c>
    </row>
    <row r="4" spans="1:6" s="55" customFormat="1" ht="27" customHeight="1">
      <c r="A4" s="59" t="s">
        <v>286</v>
      </c>
      <c r="B4" s="62" t="str">
        <f>'送审信息表【填写】'!AC4</f>
        <v>否</v>
      </c>
      <c r="C4" s="59" t="s">
        <v>287</v>
      </c>
      <c r="D4" s="61">
        <f>'送审信息表【填写】'!BZ4</f>
        <v>0</v>
      </c>
      <c r="E4" s="61"/>
      <c r="F4" s="61"/>
    </row>
    <row r="5" spans="1:6" s="55" customFormat="1" ht="27" customHeight="1">
      <c r="A5" s="59" t="s">
        <v>288</v>
      </c>
      <c r="B5" s="63">
        <f>'送审信息表【填写】'!G4</f>
        <v>0</v>
      </c>
      <c r="C5" s="64"/>
      <c r="D5" s="64"/>
      <c r="E5" s="59" t="s">
        <v>20</v>
      </c>
      <c r="F5" s="65" t="str">
        <f>'送审信息表【填写】'!N4</f>
        <v>结算</v>
      </c>
    </row>
    <row r="6" spans="1:6" s="55" customFormat="1" ht="27" customHeight="1">
      <c r="A6" s="59" t="s">
        <v>45</v>
      </c>
      <c r="B6" s="66">
        <f>'送审信息表【填写】'!AM4</f>
        <v>0</v>
      </c>
      <c r="C6" s="59" t="s">
        <v>46</v>
      </c>
      <c r="D6" s="66">
        <f>'送审信息表【填写】'!AN4</f>
        <v>0</v>
      </c>
      <c r="E6" s="59" t="s">
        <v>289</v>
      </c>
      <c r="F6" s="66">
        <f>'送审信息表【填写】'!AE4</f>
        <v>0</v>
      </c>
    </row>
    <row r="7" spans="1:6" s="55" customFormat="1" ht="27" customHeight="1">
      <c r="A7" s="59" t="s">
        <v>290</v>
      </c>
      <c r="B7" s="66">
        <f>'送审信息表【填写】'!AO4</f>
        <v>0</v>
      </c>
      <c r="C7" s="59" t="s">
        <v>291</v>
      </c>
      <c r="D7" s="66">
        <f>'送审信息表【填写】'!CA4</f>
        <v>0</v>
      </c>
      <c r="E7" s="59" t="s">
        <v>10</v>
      </c>
      <c r="F7" s="66">
        <f>'送审信息表【填写】'!D4</f>
        <v>45292</v>
      </c>
    </row>
    <row r="8" spans="1:6" s="55" customFormat="1" ht="27" customHeight="1">
      <c r="A8" s="59" t="s">
        <v>211</v>
      </c>
      <c r="B8" s="67">
        <f>'送审信息表【填写】'!J4</f>
        <v>0</v>
      </c>
      <c r="C8" s="59" t="s">
        <v>292</v>
      </c>
      <c r="D8" s="67">
        <f>B8-D10</f>
        <v>0</v>
      </c>
      <c r="E8" s="59" t="s">
        <v>293</v>
      </c>
      <c r="F8" s="68" t="e">
        <f>D8/D10</f>
        <v>#DIV/0!</v>
      </c>
    </row>
    <row r="9" spans="1:6" s="55" customFormat="1" ht="27" customHeight="1">
      <c r="A9" s="59" t="s">
        <v>294</v>
      </c>
      <c r="B9" s="67">
        <f>'送审信息表【填写】'!AH4</f>
        <v>0</v>
      </c>
      <c r="C9" s="59" t="s">
        <v>295</v>
      </c>
      <c r="D9" s="67">
        <f>'送审信息表【填写】'!AI4</f>
        <v>0</v>
      </c>
      <c r="E9" s="59" t="s">
        <v>39</v>
      </c>
      <c r="F9" s="65">
        <f>'送审信息表【填写】'!AG4</f>
        <v>0</v>
      </c>
    </row>
    <row r="10" spans="1:6" s="55" customFormat="1" ht="27" customHeight="1">
      <c r="A10" s="59" t="s">
        <v>296</v>
      </c>
      <c r="B10" s="67">
        <f>'送审信息表【填写】'!AJ4</f>
        <v>0</v>
      </c>
      <c r="C10" s="59" t="s">
        <v>297</v>
      </c>
      <c r="D10" s="67">
        <f>'送审信息表【填写】'!AK4</f>
        <v>0</v>
      </c>
      <c r="E10" s="59" t="s">
        <v>44</v>
      </c>
      <c r="F10" s="69" t="e">
        <f>'送审信息表【填写】'!AL4</f>
        <v>#DIV/0!</v>
      </c>
    </row>
    <row r="11" spans="1:6" s="55" customFormat="1" ht="27" customHeight="1">
      <c r="A11" s="59" t="s">
        <v>298</v>
      </c>
      <c r="B11" s="62">
        <f>'送审信息表【填写】'!CB4</f>
        <v>50</v>
      </c>
      <c r="C11" s="59" t="s">
        <v>299</v>
      </c>
      <c r="D11" s="62">
        <f>'送审信息表【填写】'!CC4</f>
        <v>1</v>
      </c>
      <c r="E11" s="59" t="s">
        <v>300</v>
      </c>
      <c r="F11" s="62">
        <f>'送审信息表【填写】'!CD4</f>
        <v>-49</v>
      </c>
    </row>
    <row r="12" spans="1:6" s="55" customFormat="1" ht="44.25" customHeight="1">
      <c r="A12" s="59" t="s">
        <v>301</v>
      </c>
      <c r="B12" s="62" t="str">
        <f>'送审信息表【填写】'!CE4</f>
        <v>是</v>
      </c>
      <c r="C12" s="59" t="s">
        <v>302</v>
      </c>
      <c r="D12" s="70">
        <f>(F7-D6)/30</f>
        <v>1509.7333333333333</v>
      </c>
      <c r="E12" s="59" t="s">
        <v>303</v>
      </c>
      <c r="F12" s="70" t="str">
        <f>'送审信息表【填写】'!CG4</f>
        <v>是</v>
      </c>
    </row>
    <row r="13" spans="1:6" s="55" customFormat="1" ht="72.75" customHeight="1">
      <c r="A13" s="71" t="s">
        <v>304</v>
      </c>
      <c r="B13" s="72"/>
      <c r="C13" s="72"/>
      <c r="D13" s="72"/>
      <c r="E13" s="72"/>
      <c r="F13" s="73"/>
    </row>
    <row r="14" spans="1:6" s="55" customFormat="1" ht="199.5" customHeight="1">
      <c r="A14" s="74" t="str">
        <f>'送审信息表【填写】'!CH4</f>
        <v>在此栏简要予以说明，项目情况单独附页予以说明，并经主管校领导签字。</v>
      </c>
      <c r="B14" s="75"/>
      <c r="C14" s="75"/>
      <c r="D14" s="75"/>
      <c r="E14" s="75"/>
      <c r="F14" s="76"/>
    </row>
    <row r="15" spans="1:6" s="56" customFormat="1" ht="21.75" customHeight="1">
      <c r="A15" s="77"/>
      <c r="B15" s="78"/>
      <c r="C15" s="78"/>
      <c r="D15" s="79" t="s">
        <v>305</v>
      </c>
      <c r="E15" s="79"/>
      <c r="F15" s="80"/>
    </row>
    <row r="16" spans="1:6" s="56" customFormat="1" ht="21.75" customHeight="1">
      <c r="A16" s="77"/>
      <c r="B16" s="78"/>
      <c r="C16" s="78"/>
      <c r="D16" s="79" t="s">
        <v>306</v>
      </c>
      <c r="E16" s="79"/>
      <c r="F16" s="80"/>
    </row>
    <row r="17" spans="1:6" s="56" customFormat="1" ht="21.75" customHeight="1">
      <c r="A17" s="77"/>
      <c r="B17" s="78"/>
      <c r="C17" s="78"/>
      <c r="D17" s="79" t="s">
        <v>307</v>
      </c>
      <c r="E17" s="79"/>
      <c r="F17" s="80"/>
    </row>
    <row r="18" spans="1:6" s="55" customFormat="1" ht="12">
      <c r="A18" s="81"/>
      <c r="B18" s="82"/>
      <c r="C18" s="82"/>
      <c r="D18" s="82"/>
      <c r="E18" s="82"/>
      <c r="F18" s="83" t="s">
        <v>308</v>
      </c>
    </row>
    <row r="19" spans="1:6" s="55" customFormat="1" ht="33" customHeight="1">
      <c r="A19" s="84" t="s">
        <v>309</v>
      </c>
      <c r="B19" s="84"/>
      <c r="C19" s="84"/>
      <c r="D19" s="84"/>
      <c r="E19" s="84"/>
      <c r="F19" s="84"/>
    </row>
  </sheetData>
  <sheetProtection password="DCFA" sheet="1" objects="1"/>
  <mergeCells count="10">
    <mergeCell ref="A1:F1"/>
    <mergeCell ref="B2:F2"/>
    <mergeCell ref="D4:F4"/>
    <mergeCell ref="B5:D5"/>
    <mergeCell ref="A13:F13"/>
    <mergeCell ref="A14:F14"/>
    <mergeCell ref="D15:F15"/>
    <mergeCell ref="D16:F16"/>
    <mergeCell ref="D17:F17"/>
    <mergeCell ref="A19:F19"/>
  </mergeCells>
  <conditionalFormatting sqref="F8">
    <cfRule type="cellIs" priority="4" dxfId="10" operator="greaterThanOrEqual" stopIfTrue="1">
      <formula>0.1</formula>
    </cfRule>
  </conditionalFormatting>
  <conditionalFormatting sqref="A15:F15">
    <cfRule type="cellIs" priority="3" dxfId="2" operator="equal" stopIfTrue="1">
      <formula>0</formula>
    </cfRule>
  </conditionalFormatting>
  <conditionalFormatting sqref="A16:F16">
    <cfRule type="cellIs" priority="2" dxfId="2" operator="equal" stopIfTrue="1">
      <formula>0</formula>
    </cfRule>
  </conditionalFormatting>
  <conditionalFormatting sqref="C1:D4 E1:F7 A8:F14 C6:D7 A1:B7 A17:F65536">
    <cfRule type="cellIs" priority="5" dxfId="2" operator="equal" stopIfTrue="1">
      <formula>0</formula>
    </cfRule>
  </conditionalFormatting>
  <printOptions/>
  <pageMargins left="0.66875" right="0.6298611111111111" top="0.5506944444444445" bottom="0.5902777777777778" header="0.2986111111111111" footer="0.432638888888888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5">
      <selection activeCell="D5" sqref="D5"/>
    </sheetView>
  </sheetViews>
  <sheetFormatPr defaultColWidth="9.00390625" defaultRowHeight="69" customHeight="1"/>
  <cols>
    <col min="1" max="1" width="25.75390625" style="5" customWidth="1"/>
    <col min="2" max="2" width="22.75390625" style="5" customWidth="1"/>
    <col min="3" max="3" width="10.75390625" style="5" customWidth="1"/>
    <col min="4" max="4" width="20.50390625" style="5" customWidth="1"/>
    <col min="5" max="5" width="25.875" style="5" customWidth="1"/>
    <col min="6" max="6" width="9.25390625" style="5" customWidth="1"/>
    <col min="7" max="16384" width="9.00390625" style="5" customWidth="1"/>
  </cols>
  <sheetData>
    <row r="1" spans="1:6" ht="66" customHeight="1">
      <c r="A1" s="43" t="s">
        <v>310</v>
      </c>
      <c r="B1" s="43"/>
      <c r="C1" s="43"/>
      <c r="D1" s="43"/>
      <c r="E1" s="43"/>
      <c r="F1" s="44"/>
    </row>
    <row r="2" spans="1:6" s="41" customFormat="1" ht="39" customHeight="1">
      <c r="A2" s="45" t="s">
        <v>311</v>
      </c>
      <c r="B2" s="46">
        <f>'送审信息表【填写】'!E4</f>
        <v>0</v>
      </c>
      <c r="C2" s="46"/>
      <c r="D2" s="46"/>
      <c r="E2" s="46"/>
      <c r="F2" s="46"/>
    </row>
    <row r="3" spans="1:6" s="41" customFormat="1" ht="44.25" customHeight="1">
      <c r="A3" s="45" t="s">
        <v>312</v>
      </c>
      <c r="B3" s="47">
        <f>'送审信息表【填写】'!J4</f>
        <v>0</v>
      </c>
      <c r="C3" s="48"/>
      <c r="D3" s="48"/>
      <c r="E3" s="48"/>
      <c r="F3" s="48"/>
    </row>
    <row r="4" spans="1:6" s="41" customFormat="1" ht="30.75" customHeight="1">
      <c r="A4" s="49" t="s">
        <v>313</v>
      </c>
      <c r="B4" s="46">
        <f>'送审信息表【填写】'!F4</f>
        <v>0</v>
      </c>
      <c r="C4" s="46"/>
      <c r="D4" s="49" t="s">
        <v>314</v>
      </c>
      <c r="E4" s="46">
        <f>'送审信息表【填写】'!G4</f>
        <v>0</v>
      </c>
      <c r="F4" s="46"/>
    </row>
    <row r="5" spans="1:6" s="41" customFormat="1" ht="30.75" customHeight="1">
      <c r="A5" s="49" t="s">
        <v>315</v>
      </c>
      <c r="B5" s="46"/>
      <c r="C5" s="46"/>
      <c r="D5" s="49" t="s">
        <v>315</v>
      </c>
      <c r="E5" s="46"/>
      <c r="F5" s="46"/>
    </row>
    <row r="6" spans="1:6" s="41" customFormat="1" ht="30.75" customHeight="1">
      <c r="A6" s="49" t="s">
        <v>316</v>
      </c>
      <c r="B6" s="46"/>
      <c r="C6" s="46"/>
      <c r="D6" s="49" t="s">
        <v>317</v>
      </c>
      <c r="E6" s="46"/>
      <c r="F6" s="46"/>
    </row>
    <row r="7" spans="1:6" s="41" customFormat="1" ht="13.5" customHeight="1">
      <c r="A7" s="49"/>
      <c r="B7" s="46"/>
      <c r="C7" s="46"/>
      <c r="D7" s="49"/>
      <c r="E7" s="46"/>
      <c r="F7" s="46"/>
    </row>
    <row r="8" spans="1:6" s="41" customFormat="1" ht="13.5" customHeight="1">
      <c r="A8" s="50"/>
      <c r="B8" s="46"/>
      <c r="C8" s="46"/>
      <c r="D8" s="49"/>
      <c r="E8" s="46"/>
      <c r="F8" s="46"/>
    </row>
    <row r="9" spans="1:6" s="41" customFormat="1" ht="30.75" customHeight="1">
      <c r="A9" s="49" t="s">
        <v>318</v>
      </c>
      <c r="B9" s="46"/>
      <c r="C9" s="46"/>
      <c r="D9" s="49" t="s">
        <v>319</v>
      </c>
      <c r="E9" s="51">
        <f>'送审信息表【填写】'!AM4</f>
        <v>0</v>
      </c>
      <c r="F9" s="52"/>
    </row>
    <row r="10" spans="1:6" s="41" customFormat="1" ht="30.75" customHeight="1">
      <c r="A10" s="49" t="s">
        <v>315</v>
      </c>
      <c r="B10" s="46"/>
      <c r="C10" s="46"/>
      <c r="D10" s="49" t="s">
        <v>320</v>
      </c>
      <c r="E10" s="51">
        <f>'送审信息表【填写】'!AN4</f>
        <v>0</v>
      </c>
      <c r="F10" s="52"/>
    </row>
    <row r="11" spans="1:6" s="41" customFormat="1" ht="30.75" customHeight="1">
      <c r="A11" s="49" t="s">
        <v>321</v>
      </c>
      <c r="B11" s="46"/>
      <c r="C11" s="46"/>
      <c r="D11" s="49" t="s">
        <v>322</v>
      </c>
      <c r="E11" s="51">
        <f>'送审信息表【填写】'!AO4</f>
        <v>0</v>
      </c>
      <c r="F11" s="52"/>
    </row>
    <row r="12" spans="1:6" s="41" customFormat="1" ht="30.75" customHeight="1">
      <c r="A12" s="49" t="s">
        <v>323</v>
      </c>
      <c r="B12" s="46"/>
      <c r="C12" s="46"/>
      <c r="D12" s="49" t="s">
        <v>324</v>
      </c>
      <c r="E12" s="51">
        <f>'送审信息表【填写】'!CA4</f>
        <v>0</v>
      </c>
      <c r="F12" s="52"/>
    </row>
    <row r="13" spans="1:6" s="41" customFormat="1" ht="30.75" customHeight="1">
      <c r="A13" s="49"/>
      <c r="B13" s="46"/>
      <c r="C13" s="46"/>
      <c r="D13" s="49" t="s">
        <v>325</v>
      </c>
      <c r="E13" s="51">
        <f>'送审信息表【填写】'!D4</f>
        <v>45292</v>
      </c>
      <c r="F13" s="52"/>
    </row>
    <row r="14" spans="1:6" s="42" customFormat="1" ht="64.5" customHeight="1">
      <c r="A14" s="53" t="s">
        <v>326</v>
      </c>
      <c r="B14" s="53"/>
      <c r="C14" s="53"/>
      <c r="D14" s="53"/>
      <c r="E14" s="53"/>
      <c r="F14" s="53"/>
    </row>
    <row r="15" spans="1:6" ht="69" customHeight="1">
      <c r="A15" s="54"/>
      <c r="B15" s="54"/>
      <c r="C15" s="54"/>
      <c r="D15" s="54"/>
      <c r="E15" s="54"/>
      <c r="F15" s="54"/>
    </row>
  </sheetData>
  <sheetProtection password="DCFA" sheet="1" objects="1"/>
  <mergeCells count="18">
    <mergeCell ref="A1:F1"/>
    <mergeCell ref="B2:F2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B10:C10"/>
    <mergeCell ref="B11:C11"/>
    <mergeCell ref="B12:C12"/>
    <mergeCell ref="B13:C13"/>
    <mergeCell ref="A14:F14"/>
  </mergeCells>
  <conditionalFormatting sqref="A1:IV65536">
    <cfRule type="cellIs" priority="1" dxfId="2" operator="equal" stopIfTrue="1">
      <formula>0</formula>
    </cfRule>
  </conditionalFormatting>
  <printOptions/>
  <pageMargins left="1.05" right="0.19" top="0.74" bottom="0.4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A1" sqref="A1"/>
    </sheetView>
  </sheetViews>
  <sheetFormatPr defaultColWidth="9.00390625" defaultRowHeight="14.25"/>
  <cols>
    <col min="1" max="1" width="4.50390625" style="5" customWidth="1"/>
    <col min="2" max="2" width="10.00390625" style="5" customWidth="1"/>
    <col min="3" max="3" width="24.375" style="5" customWidth="1"/>
    <col min="4" max="4" width="10.50390625" style="5" customWidth="1"/>
    <col min="5" max="5" width="4.50390625" style="5" customWidth="1"/>
    <col min="6" max="6" width="6.00390625" style="5" customWidth="1"/>
    <col min="7" max="7" width="9.75390625" style="5" customWidth="1"/>
    <col min="8" max="8" width="4.625" style="5" customWidth="1"/>
    <col min="9" max="9" width="2.00390625" style="5" customWidth="1"/>
    <col min="10" max="16384" width="9.00390625" style="5" customWidth="1"/>
  </cols>
  <sheetData>
    <row r="1" spans="1:9" ht="14.25">
      <c r="A1" s="6"/>
      <c r="B1" s="6"/>
      <c r="C1" s="6"/>
      <c r="D1" s="6"/>
      <c r="E1" s="6"/>
      <c r="F1" s="7" t="str">
        <f>'[2]资料'!G1</f>
        <v>登记薄编号:</v>
      </c>
      <c r="G1" s="7"/>
      <c r="H1" s="8">
        <f>'[2]资料'!H1</f>
        <v>0</v>
      </c>
      <c r="I1" s="35" t="s">
        <v>205</v>
      </c>
    </row>
    <row r="2" spans="1:9" ht="22.5" customHeight="1">
      <c r="A2" s="9" t="s">
        <v>327</v>
      </c>
      <c r="B2" s="9"/>
      <c r="C2" s="9"/>
      <c r="D2" s="9"/>
      <c r="E2" s="9"/>
      <c r="F2" s="9"/>
      <c r="G2" s="9"/>
      <c r="H2" s="9"/>
      <c r="I2" s="9"/>
    </row>
    <row r="3" spans="1:9" ht="10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21" customHeight="1">
      <c r="A4" s="11" t="s">
        <v>209</v>
      </c>
      <c r="B4" s="12"/>
      <c r="C4" s="13">
        <f>'送审信息表【填写】'!E4</f>
        <v>0</v>
      </c>
      <c r="D4" s="14"/>
      <c r="E4" s="11" t="s">
        <v>20</v>
      </c>
      <c r="F4" s="12"/>
      <c r="G4" s="11" t="str">
        <f>'送审信息表【填写】'!N4</f>
        <v>结算</v>
      </c>
      <c r="H4" s="15"/>
      <c r="I4" s="12"/>
    </row>
    <row r="5" spans="1:9" s="1" customFormat="1" ht="23.25" customHeight="1">
      <c r="A5" s="11" t="s">
        <v>210</v>
      </c>
      <c r="B5" s="12"/>
      <c r="C5" s="16">
        <f>'送审信息表【填写】'!F4</f>
        <v>0</v>
      </c>
      <c r="D5" s="17" t="s">
        <v>211</v>
      </c>
      <c r="E5" s="18">
        <f>'送审信息表【填写】'!J4</f>
        <v>0</v>
      </c>
      <c r="F5" s="18"/>
      <c r="G5" s="18"/>
      <c r="H5" s="18"/>
      <c r="I5" s="18"/>
    </row>
    <row r="6" spans="1:9" s="1" customFormat="1" ht="30" customHeight="1">
      <c r="A6" s="11" t="s">
        <v>328</v>
      </c>
      <c r="B6" s="12"/>
      <c r="C6" s="17">
        <f>'[3]送审部门输入条目'!G4</f>
        <v>0</v>
      </c>
      <c r="D6" s="19" t="s">
        <v>329</v>
      </c>
      <c r="E6" s="20">
        <f>'[2]资料'!E6</f>
        <v>0</v>
      </c>
      <c r="F6" s="20"/>
      <c r="G6" s="20"/>
      <c r="H6" s="20"/>
      <c r="I6" s="20"/>
    </row>
    <row r="7" spans="1:9" s="2" customFormat="1" ht="23.25" customHeight="1">
      <c r="A7" s="21" t="s">
        <v>216</v>
      </c>
      <c r="B7" s="22" t="s">
        <v>129</v>
      </c>
      <c r="C7" s="23"/>
      <c r="D7" s="24"/>
      <c r="E7" s="24" t="s">
        <v>217</v>
      </c>
      <c r="F7" s="24" t="s">
        <v>330</v>
      </c>
      <c r="G7" s="22" t="s">
        <v>219</v>
      </c>
      <c r="H7" s="23"/>
      <c r="I7" s="36"/>
    </row>
    <row r="8" spans="1:19" s="1" customFormat="1" ht="30" customHeight="1">
      <c r="A8" s="25"/>
      <c r="B8" s="26" t="s">
        <v>331</v>
      </c>
      <c r="C8" s="26"/>
      <c r="D8" s="26"/>
      <c r="E8" s="27" t="s">
        <v>93</v>
      </c>
      <c r="F8" s="27"/>
      <c r="G8" s="28"/>
      <c r="H8" s="28"/>
      <c r="I8" s="28"/>
      <c r="J8" s="37"/>
      <c r="K8" s="37"/>
      <c r="L8" s="37"/>
      <c r="M8" s="37"/>
      <c r="N8" s="37"/>
      <c r="O8" s="37"/>
      <c r="P8" s="37"/>
      <c r="Q8" s="39"/>
      <c r="R8" s="40"/>
      <c r="S8" s="40"/>
    </row>
    <row r="9" spans="1:9" s="3" customFormat="1" ht="30" customHeight="1">
      <c r="A9" s="29"/>
      <c r="B9" s="30" t="s">
        <v>332</v>
      </c>
      <c r="C9" s="30"/>
      <c r="D9" s="30"/>
      <c r="E9" s="31"/>
      <c r="F9" s="31"/>
      <c r="G9" s="32"/>
      <c r="H9" s="33"/>
      <c r="I9" s="38"/>
    </row>
    <row r="10" spans="1:20" s="1" customFormat="1" ht="30" customHeight="1">
      <c r="A10" s="25">
        <f>'[2]资料'!A8</f>
        <v>1</v>
      </c>
      <c r="B10" s="34"/>
      <c r="C10" s="34"/>
      <c r="D10" s="34"/>
      <c r="E10" s="27"/>
      <c r="F10" s="27"/>
      <c r="G10" s="28"/>
      <c r="H10" s="28"/>
      <c r="I10" s="28"/>
      <c r="J10" s="37"/>
      <c r="K10" s="37"/>
      <c r="L10" s="37"/>
      <c r="M10" s="37"/>
      <c r="N10" s="37"/>
      <c r="O10" s="37"/>
      <c r="P10" s="37"/>
      <c r="Q10" s="37"/>
      <c r="R10" s="39"/>
      <c r="S10" s="40"/>
      <c r="T10" s="40"/>
    </row>
    <row r="11" spans="1:20" s="1" customFormat="1" ht="30" customHeight="1">
      <c r="A11" s="25">
        <f>'[2]资料'!A9</f>
        <v>2</v>
      </c>
      <c r="B11" s="34"/>
      <c r="C11" s="34"/>
      <c r="D11" s="34"/>
      <c r="E11" s="27"/>
      <c r="F11" s="27"/>
      <c r="G11" s="28"/>
      <c r="H11" s="28"/>
      <c r="I11" s="28"/>
      <c r="J11" s="37"/>
      <c r="K11" s="37"/>
      <c r="L11" s="37"/>
      <c r="M11" s="37"/>
      <c r="N11" s="37"/>
      <c r="O11" s="37"/>
      <c r="P11" s="37"/>
      <c r="Q11" s="37"/>
      <c r="R11" s="39"/>
      <c r="S11" s="40"/>
      <c r="T11" s="40"/>
    </row>
    <row r="12" spans="1:20" s="1" customFormat="1" ht="30" customHeight="1">
      <c r="A12" s="25">
        <f>'[2]资料'!A10</f>
        <v>3</v>
      </c>
      <c r="B12" s="34"/>
      <c r="C12" s="34"/>
      <c r="D12" s="34"/>
      <c r="E12" s="27"/>
      <c r="F12" s="27"/>
      <c r="G12" s="28"/>
      <c r="H12" s="28"/>
      <c r="I12" s="28"/>
      <c r="J12" s="37"/>
      <c r="K12" s="37"/>
      <c r="L12" s="37"/>
      <c r="M12" s="37"/>
      <c r="N12" s="37"/>
      <c r="O12" s="37"/>
      <c r="P12" s="37"/>
      <c r="Q12" s="37"/>
      <c r="R12" s="39"/>
      <c r="S12" s="40"/>
      <c r="T12" s="40"/>
    </row>
    <row r="13" spans="1:20" s="1" customFormat="1" ht="30" customHeight="1">
      <c r="A13" s="25">
        <f>'[2]资料'!A11</f>
        <v>4</v>
      </c>
      <c r="B13" s="34"/>
      <c r="C13" s="34"/>
      <c r="D13" s="34"/>
      <c r="E13" s="27"/>
      <c r="F13" s="27"/>
      <c r="G13" s="28"/>
      <c r="H13" s="28"/>
      <c r="I13" s="28"/>
      <c r="J13" s="37"/>
      <c r="K13" s="37"/>
      <c r="L13" s="37"/>
      <c r="M13" s="37"/>
      <c r="N13" s="37"/>
      <c r="O13" s="37"/>
      <c r="P13" s="37"/>
      <c r="Q13" s="37"/>
      <c r="R13" s="39"/>
      <c r="S13" s="40"/>
      <c r="T13" s="40"/>
    </row>
    <row r="14" spans="1:20" s="1" customFormat="1" ht="30" customHeight="1">
      <c r="A14" s="25">
        <f>'[2]资料'!A12</f>
        <v>5</v>
      </c>
      <c r="B14" s="34"/>
      <c r="C14" s="34"/>
      <c r="D14" s="34"/>
      <c r="E14" s="27"/>
      <c r="F14" s="27"/>
      <c r="G14" s="28"/>
      <c r="H14" s="28"/>
      <c r="I14" s="28"/>
      <c r="J14" s="37"/>
      <c r="K14" s="37"/>
      <c r="L14" s="37"/>
      <c r="M14" s="37"/>
      <c r="N14" s="37"/>
      <c r="O14" s="37"/>
      <c r="P14" s="37"/>
      <c r="Q14" s="37"/>
      <c r="R14" s="39"/>
      <c r="S14" s="40"/>
      <c r="T14" s="40"/>
    </row>
    <row r="15" spans="1:20" s="1" customFormat="1" ht="30" customHeight="1">
      <c r="A15" s="25">
        <f>'[2]资料'!A13</f>
        <v>6</v>
      </c>
      <c r="B15" s="34"/>
      <c r="C15" s="34"/>
      <c r="D15" s="34"/>
      <c r="E15" s="27"/>
      <c r="F15" s="27"/>
      <c r="G15" s="28"/>
      <c r="H15" s="28"/>
      <c r="I15" s="28"/>
      <c r="J15" s="37"/>
      <c r="K15" s="37"/>
      <c r="L15" s="37"/>
      <c r="M15" s="37"/>
      <c r="N15" s="37"/>
      <c r="O15" s="37"/>
      <c r="P15" s="37"/>
      <c r="Q15" s="37"/>
      <c r="R15" s="39"/>
      <c r="S15" s="40"/>
      <c r="T15" s="40"/>
    </row>
    <row r="16" spans="1:20" s="1" customFormat="1" ht="30" customHeight="1">
      <c r="A16" s="25">
        <f>'[2]资料'!A14</f>
        <v>7</v>
      </c>
      <c r="B16" s="34"/>
      <c r="C16" s="34"/>
      <c r="D16" s="34"/>
      <c r="E16" s="27"/>
      <c r="F16" s="27"/>
      <c r="G16" s="28"/>
      <c r="H16" s="28"/>
      <c r="I16" s="28"/>
      <c r="J16" s="37"/>
      <c r="K16" s="37"/>
      <c r="L16" s="37"/>
      <c r="M16" s="37"/>
      <c r="N16" s="37"/>
      <c r="O16" s="37"/>
      <c r="P16" s="37"/>
      <c r="Q16" s="37"/>
      <c r="R16" s="39"/>
      <c r="S16" s="40"/>
      <c r="T16" s="40"/>
    </row>
    <row r="17" spans="1:20" s="1" customFormat="1" ht="30" customHeight="1">
      <c r="A17" s="25">
        <f>'[2]资料'!A15</f>
        <v>8</v>
      </c>
      <c r="B17" s="34"/>
      <c r="C17" s="34"/>
      <c r="D17" s="34"/>
      <c r="E17" s="27"/>
      <c r="F17" s="27"/>
      <c r="G17" s="28"/>
      <c r="H17" s="28"/>
      <c r="I17" s="28"/>
      <c r="J17" s="37"/>
      <c r="K17" s="37"/>
      <c r="L17" s="37"/>
      <c r="M17" s="37"/>
      <c r="N17" s="37"/>
      <c r="O17" s="37"/>
      <c r="P17" s="37"/>
      <c r="Q17" s="37"/>
      <c r="R17" s="39"/>
      <c r="S17" s="40"/>
      <c r="T17" s="40"/>
    </row>
    <row r="18" spans="1:20" s="1" customFormat="1" ht="30" customHeight="1">
      <c r="A18" s="25">
        <f>'[2]资料'!A16</f>
        <v>9</v>
      </c>
      <c r="B18" s="34"/>
      <c r="C18" s="34"/>
      <c r="D18" s="34"/>
      <c r="E18" s="27"/>
      <c r="F18" s="27"/>
      <c r="G18" s="28"/>
      <c r="H18" s="28"/>
      <c r="I18" s="28"/>
      <c r="J18" s="37"/>
      <c r="K18" s="37"/>
      <c r="L18" s="37"/>
      <c r="M18" s="37"/>
      <c r="N18" s="37"/>
      <c r="O18" s="37"/>
      <c r="P18" s="37"/>
      <c r="Q18" s="37"/>
      <c r="R18" s="39"/>
      <c r="S18" s="40"/>
      <c r="T18" s="40"/>
    </row>
    <row r="19" spans="1:20" s="1" customFormat="1" ht="30" customHeight="1">
      <c r="A19" s="25">
        <f>'[2]资料'!A17</f>
        <v>10</v>
      </c>
      <c r="B19" s="34"/>
      <c r="C19" s="34"/>
      <c r="D19" s="34"/>
      <c r="E19" s="27"/>
      <c r="F19" s="27"/>
      <c r="G19" s="28"/>
      <c r="H19" s="28"/>
      <c r="I19" s="28"/>
      <c r="J19" s="37"/>
      <c r="K19" s="37"/>
      <c r="L19" s="37"/>
      <c r="M19" s="37"/>
      <c r="N19" s="37"/>
      <c r="O19" s="37"/>
      <c r="P19" s="37"/>
      <c r="Q19" s="37"/>
      <c r="R19" s="39"/>
      <c r="S19" s="40"/>
      <c r="T19" s="40"/>
    </row>
    <row r="20" spans="1:20" s="1" customFormat="1" ht="30" customHeight="1">
      <c r="A20" s="25">
        <f>'[2]资料'!A18</f>
        <v>11</v>
      </c>
      <c r="B20" s="34"/>
      <c r="C20" s="34"/>
      <c r="D20" s="34"/>
      <c r="E20" s="27"/>
      <c r="F20" s="27"/>
      <c r="G20" s="28"/>
      <c r="H20" s="28"/>
      <c r="I20" s="28"/>
      <c r="J20" s="37"/>
      <c r="K20" s="37"/>
      <c r="L20" s="37"/>
      <c r="M20" s="37"/>
      <c r="N20" s="37"/>
      <c r="O20" s="37"/>
      <c r="P20" s="37"/>
      <c r="Q20" s="37"/>
      <c r="R20" s="39"/>
      <c r="S20" s="40"/>
      <c r="T20" s="40"/>
    </row>
    <row r="21" spans="1:20" s="1" customFormat="1" ht="30" customHeight="1">
      <c r="A21" s="25">
        <f>'[2]资料'!A19</f>
        <v>12</v>
      </c>
      <c r="B21" s="34"/>
      <c r="C21" s="34"/>
      <c r="D21" s="34"/>
      <c r="E21" s="27"/>
      <c r="F21" s="27"/>
      <c r="G21" s="28"/>
      <c r="H21" s="28"/>
      <c r="I21" s="28"/>
      <c r="J21" s="37"/>
      <c r="K21" s="37"/>
      <c r="L21" s="37"/>
      <c r="M21" s="37"/>
      <c r="N21" s="37"/>
      <c r="O21" s="37"/>
      <c r="P21" s="37"/>
      <c r="Q21" s="37"/>
      <c r="R21" s="39"/>
      <c r="S21" s="40"/>
      <c r="T21" s="40"/>
    </row>
    <row r="22" spans="1:20" s="1" customFormat="1" ht="30" customHeight="1">
      <c r="A22" s="25">
        <f>'[2]资料'!A20</f>
        <v>13</v>
      </c>
      <c r="B22" s="34"/>
      <c r="C22" s="34"/>
      <c r="D22" s="34"/>
      <c r="E22" s="27"/>
      <c r="F22" s="27"/>
      <c r="G22" s="28"/>
      <c r="H22" s="28"/>
      <c r="I22" s="28"/>
      <c r="J22" s="37"/>
      <c r="K22" s="37"/>
      <c r="L22" s="37"/>
      <c r="M22" s="37"/>
      <c r="N22" s="37"/>
      <c r="O22" s="37"/>
      <c r="P22" s="37"/>
      <c r="Q22" s="37"/>
      <c r="R22" s="39"/>
      <c r="S22" s="40"/>
      <c r="T22" s="40"/>
    </row>
    <row r="23" spans="1:20" s="1" customFormat="1" ht="30" customHeight="1">
      <c r="A23" s="25">
        <f>'[2]资料'!A21</f>
        <v>14</v>
      </c>
      <c r="B23" s="34"/>
      <c r="C23" s="34"/>
      <c r="D23" s="34"/>
      <c r="E23" s="27"/>
      <c r="F23" s="27"/>
      <c r="G23" s="28"/>
      <c r="H23" s="28"/>
      <c r="I23" s="28"/>
      <c r="J23" s="37"/>
      <c r="K23" s="37"/>
      <c r="L23" s="37"/>
      <c r="M23" s="37"/>
      <c r="N23" s="37"/>
      <c r="O23" s="37"/>
      <c r="P23" s="37"/>
      <c r="Q23" s="37"/>
      <c r="R23" s="39"/>
      <c r="S23" s="40"/>
      <c r="T23" s="40"/>
    </row>
    <row r="24" spans="1:20" s="1" customFormat="1" ht="30" customHeight="1">
      <c r="A24" s="25">
        <f>'[2]资料'!A22</f>
        <v>15</v>
      </c>
      <c r="B24" s="34"/>
      <c r="C24" s="34"/>
      <c r="D24" s="34"/>
      <c r="E24" s="27"/>
      <c r="F24" s="27"/>
      <c r="G24" s="28"/>
      <c r="H24" s="28"/>
      <c r="I24" s="28"/>
      <c r="J24" s="37"/>
      <c r="K24" s="37"/>
      <c r="L24" s="37"/>
      <c r="M24" s="37"/>
      <c r="N24" s="37"/>
      <c r="O24" s="37"/>
      <c r="P24" s="37"/>
      <c r="Q24" s="37"/>
      <c r="R24" s="39"/>
      <c r="S24" s="40"/>
      <c r="T24" s="40"/>
    </row>
    <row r="25" s="4" customFormat="1" ht="21.75" customHeight="1"/>
    <row r="26" s="4" customFormat="1" ht="21.75" customHeight="1"/>
    <row r="27" s="4" customFormat="1" ht="21.75" customHeight="1"/>
    <row r="28" s="4" customFormat="1" ht="21.75" customHeight="1"/>
    <row r="29" s="4" customFormat="1" ht="21.75" customHeight="1"/>
    <row r="30" s="4" customFormat="1" ht="21.75" customHeight="1"/>
    <row r="31" s="4" customFormat="1" ht="21.75" customHeight="1"/>
    <row r="32" s="4" customFormat="1" ht="21.75" customHeight="1"/>
    <row r="33" s="4" customFormat="1" ht="21.75" customHeight="1"/>
    <row r="34" s="4" customFormat="1" ht="21.75" customHeight="1"/>
    <row r="35" s="4" customFormat="1" ht="21.75" customHeight="1"/>
    <row r="36" s="4" customFormat="1" ht="21.75" customHeight="1"/>
    <row r="37" s="4" customFormat="1" ht="21.75" customHeight="1"/>
    <row r="38" s="4" customFormat="1" ht="21.75" customHeight="1"/>
    <row r="39" s="4" customFormat="1" ht="21.75" customHeight="1"/>
    <row r="40" s="4" customFormat="1" ht="21.75" customHeight="1"/>
    <row r="41" s="4" customFormat="1" ht="21.75" customHeight="1"/>
    <row r="42" s="4" customFormat="1" ht="21.75" customHeight="1"/>
    <row r="43" s="4" customFormat="1" ht="21.75" customHeight="1"/>
    <row r="44" s="4" customFormat="1" ht="21.75" customHeight="1"/>
    <row r="45" s="4" customFormat="1" ht="21.75" customHeight="1"/>
    <row r="46" s="4" customFormat="1" ht="21.75" customHeight="1"/>
    <row r="47" s="4" customFormat="1" ht="21.75" customHeight="1"/>
    <row r="48" s="4" customFormat="1" ht="21.75" customHeight="1"/>
    <row r="49" s="4" customFormat="1" ht="21.75" customHeight="1"/>
    <row r="50" s="4" customFormat="1" ht="21.75" customHeight="1"/>
    <row r="51" s="4" customFormat="1" ht="21.75" customHeight="1"/>
    <row r="52" s="4" customFormat="1" ht="21.75" customHeight="1"/>
    <row r="53" s="4" customFormat="1" ht="21.75" customHeight="1"/>
    <row r="54" s="4" customFormat="1" ht="21.75" customHeight="1"/>
    <row r="55" s="4" customFormat="1" ht="21.75" customHeight="1"/>
    <row r="56" s="4" customFormat="1" ht="21.75" customHeight="1"/>
    <row r="57" s="4" customFormat="1" ht="21.75" customHeight="1"/>
    <row r="58" s="4" customFormat="1" ht="21.75" customHeight="1"/>
    <row r="59" s="4" customFormat="1" ht="21.75" customHeight="1"/>
    <row r="60" s="4" customFormat="1" ht="21.75" customHeight="1"/>
    <row r="61" s="4" customFormat="1" ht="21.75" customHeight="1"/>
    <row r="62" s="4" customFormat="1" ht="21.75" customHeight="1"/>
    <row r="63" s="4" customFormat="1" ht="21.75" customHeight="1"/>
    <row r="64" s="4" customFormat="1" ht="21.75" customHeight="1"/>
    <row r="65" s="4" customFormat="1" ht="21.75" customHeight="1"/>
    <row r="66" s="4" customFormat="1" ht="21.75" customHeight="1"/>
    <row r="67" s="4" customFormat="1" ht="21.75" customHeight="1"/>
    <row r="68" s="4" customFormat="1" ht="21.75" customHeight="1"/>
    <row r="69" s="4" customFormat="1" ht="21.75" customHeight="1"/>
    <row r="70" s="4" customFormat="1" ht="21.75" customHeight="1"/>
    <row r="71" s="4" customFormat="1" ht="21.75" customHeight="1"/>
    <row r="72" s="4" customFormat="1" ht="21.75" customHeight="1"/>
    <row r="73" s="4" customFormat="1" ht="21.75" customHeight="1"/>
    <row r="74" s="4" customFormat="1" ht="21.75" customHeight="1"/>
    <row r="75" s="4" customFormat="1" ht="21.75" customHeight="1"/>
    <row r="76" s="4" customFormat="1" ht="21.75" customHeight="1"/>
    <row r="77" s="4" customFormat="1" ht="21.75" customHeight="1"/>
    <row r="78" s="4" customFormat="1" ht="21.75" customHeight="1"/>
    <row r="79" s="4" customFormat="1" ht="21.75" customHeight="1"/>
    <row r="80" s="4" customFormat="1" ht="21.75" customHeight="1"/>
    <row r="81" s="4" customFormat="1" ht="21.75" customHeight="1"/>
    <row r="82" s="4" customFormat="1" ht="21.75" customHeight="1"/>
    <row r="83" s="4" customFormat="1" ht="21.75" customHeight="1"/>
    <row r="84" s="4" customFormat="1" ht="21.75" customHeight="1"/>
    <row r="85" s="4" customFormat="1" ht="21.75" customHeight="1"/>
    <row r="86" s="4" customFormat="1" ht="21.75" customHeight="1"/>
    <row r="87" s="4" customFormat="1" ht="21.75" customHeight="1"/>
    <row r="88" s="4" customFormat="1" ht="21.75" customHeight="1"/>
    <row r="89" s="4" customFormat="1" ht="21.75" customHeight="1"/>
    <row r="90" s="4" customFormat="1" ht="21.75" customHeight="1"/>
    <row r="91" s="4" customFormat="1" ht="21.75" customHeight="1"/>
    <row r="92" s="4" customFormat="1" ht="21.75" customHeight="1"/>
    <row r="93" s="4" customFormat="1" ht="21.75" customHeight="1"/>
    <row r="94" s="4" customFormat="1" ht="21.75" customHeight="1"/>
    <row r="95" s="4" customFormat="1" ht="21.75" customHeight="1"/>
    <row r="96" s="4" customFormat="1" ht="21.75" customHeight="1"/>
    <row r="97" s="4" customFormat="1" ht="21.75" customHeight="1"/>
    <row r="98" s="4" customFormat="1" ht="21.75" customHeight="1"/>
    <row r="99" s="4" customFormat="1" ht="21.75" customHeight="1"/>
    <row r="100" s="4" customFormat="1" ht="21.75" customHeight="1"/>
    <row r="101" s="4" customFormat="1" ht="21.75" customHeight="1"/>
    <row r="102" s="4" customFormat="1" ht="21.75" customHeight="1"/>
    <row r="103" s="4" customFormat="1" ht="21.75" customHeight="1"/>
    <row r="104" s="4" customFormat="1" ht="21.75" customHeight="1"/>
    <row r="105" s="4" customFormat="1" ht="21.75" customHeight="1"/>
    <row r="106" s="4" customFormat="1" ht="21.75" customHeight="1"/>
    <row r="107" s="4" customFormat="1" ht="21.75" customHeight="1"/>
    <row r="108" spans="10:15" s="4" customFormat="1" ht="21.75" customHeight="1">
      <c r="J108" s="5"/>
      <c r="K108" s="5"/>
      <c r="L108" s="5"/>
      <c r="M108" s="5"/>
      <c r="N108" s="5"/>
      <c r="O108" s="5"/>
    </row>
    <row r="109" spans="10:15" s="4" customFormat="1" ht="21.75" customHeight="1">
      <c r="J109" s="5"/>
      <c r="K109" s="5"/>
      <c r="L109" s="5"/>
      <c r="M109" s="5"/>
      <c r="N109" s="5"/>
      <c r="O109" s="5"/>
    </row>
    <row r="110" spans="10:15" s="4" customFormat="1" ht="21.75" customHeight="1">
      <c r="J110" s="5"/>
      <c r="K110" s="5"/>
      <c r="L110" s="5"/>
      <c r="M110" s="5"/>
      <c r="N110" s="5"/>
      <c r="O110" s="5"/>
    </row>
    <row r="111" spans="10:15" s="4" customFormat="1" ht="21.75" customHeight="1">
      <c r="J111" s="5"/>
      <c r="K111" s="5"/>
      <c r="L111" s="5"/>
      <c r="M111" s="5"/>
      <c r="N111" s="5"/>
      <c r="O111" s="5"/>
    </row>
    <row r="112" spans="10:15" s="4" customFormat="1" ht="21.75" customHeight="1">
      <c r="J112" s="5"/>
      <c r="K112" s="5"/>
      <c r="L112" s="5"/>
      <c r="M112" s="5"/>
      <c r="N112" s="5"/>
      <c r="O112" s="5"/>
    </row>
    <row r="113" spans="10:15" s="4" customFormat="1" ht="21.75" customHeight="1">
      <c r="J113" s="5"/>
      <c r="K113" s="5"/>
      <c r="L113" s="5"/>
      <c r="M113" s="5"/>
      <c r="N113" s="5"/>
      <c r="O113" s="5"/>
    </row>
    <row r="114" spans="10:15" s="4" customFormat="1" ht="21.75" customHeight="1">
      <c r="J114" s="5"/>
      <c r="K114" s="5"/>
      <c r="L114" s="5"/>
      <c r="M114" s="5"/>
      <c r="N114" s="5"/>
      <c r="O114" s="5"/>
    </row>
    <row r="115" spans="10:15" s="4" customFormat="1" ht="21.75" customHeight="1">
      <c r="J115" s="5"/>
      <c r="K115" s="5"/>
      <c r="L115" s="5"/>
      <c r="M115" s="5"/>
      <c r="N115" s="5"/>
      <c r="O115" s="5"/>
    </row>
    <row r="116" spans="10:15" s="4" customFormat="1" ht="21.75" customHeight="1">
      <c r="J116" s="5"/>
      <c r="K116" s="5"/>
      <c r="L116" s="5"/>
      <c r="M116" s="5"/>
      <c r="N116" s="5"/>
      <c r="O116" s="5"/>
    </row>
    <row r="117" spans="10:15" s="4" customFormat="1" ht="21.75" customHeight="1">
      <c r="J117" s="5"/>
      <c r="K117" s="5"/>
      <c r="L117" s="5"/>
      <c r="M117" s="5"/>
      <c r="N117" s="5"/>
      <c r="O117" s="5"/>
    </row>
    <row r="118" spans="10:15" s="4" customFormat="1" ht="21.75" customHeight="1">
      <c r="J118" s="5"/>
      <c r="K118" s="5"/>
      <c r="L118" s="5"/>
      <c r="M118" s="5"/>
      <c r="N118" s="5"/>
      <c r="O118" s="5"/>
    </row>
    <row r="119" spans="10:15" s="4" customFormat="1" ht="21.75" customHeight="1">
      <c r="J119" s="5"/>
      <c r="K119" s="5"/>
      <c r="L119" s="5"/>
      <c r="M119" s="5"/>
      <c r="N119" s="5"/>
      <c r="O119" s="5"/>
    </row>
    <row r="120" spans="10:15" s="4" customFormat="1" ht="21.75" customHeight="1">
      <c r="J120" s="5"/>
      <c r="K120" s="5"/>
      <c r="L120" s="5"/>
      <c r="M120" s="5"/>
      <c r="N120" s="5"/>
      <c r="O120" s="5"/>
    </row>
    <row r="121" spans="10:15" s="4" customFormat="1" ht="21.75" customHeight="1">
      <c r="J121" s="5"/>
      <c r="K121" s="5"/>
      <c r="L121" s="5"/>
      <c r="M121" s="5"/>
      <c r="N121" s="5"/>
      <c r="O121" s="5"/>
    </row>
    <row r="122" spans="10:15" s="4" customFormat="1" ht="21.75" customHeight="1">
      <c r="J122" s="5"/>
      <c r="K122" s="5"/>
      <c r="L122" s="5"/>
      <c r="M122" s="5"/>
      <c r="N122" s="5"/>
      <c r="O122" s="5"/>
    </row>
    <row r="123" ht="21.75" customHeight="1"/>
    <row r="124" ht="21.75" customHeight="1"/>
  </sheetData>
  <sheetProtection password="DCFA" sheet="1" objects="1"/>
  <mergeCells count="47">
    <mergeCell ref="F1:G1"/>
    <mergeCell ref="A2:I2"/>
    <mergeCell ref="A3:I3"/>
    <mergeCell ref="A4:B4"/>
    <mergeCell ref="C4:D4"/>
    <mergeCell ref="E4:F4"/>
    <mergeCell ref="G4:I4"/>
    <mergeCell ref="A5:B5"/>
    <mergeCell ref="E5:I5"/>
    <mergeCell ref="A6:B6"/>
    <mergeCell ref="E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G22:I22"/>
    <mergeCell ref="B23:D23"/>
    <mergeCell ref="G23:I23"/>
    <mergeCell ref="B24:D24"/>
    <mergeCell ref="G24:I24"/>
  </mergeCells>
  <conditionalFormatting sqref="E6:I6">
    <cfRule type="cellIs" priority="5" dxfId="2" operator="equal" stopIfTrue="1">
      <formula>0</formula>
    </cfRule>
  </conditionalFormatting>
  <conditionalFormatting sqref="A8:G8">
    <cfRule type="cellIs" priority="4" dxfId="2" operator="equal" stopIfTrue="1">
      <formula>0</formula>
    </cfRule>
  </conditionalFormatting>
  <conditionalFormatting sqref="A8:H8">
    <cfRule type="cellIs" priority="2" dxfId="2" operator="equal" stopIfTrue="1">
      <formula>0</formula>
    </cfRule>
    <cfRule type="cellIs" priority="3" dxfId="2" operator="equal" stopIfTrue="1">
      <formula>0</formula>
    </cfRule>
  </conditionalFormatting>
  <conditionalFormatting sqref="A9:I9">
    <cfRule type="cellIs" priority="1" dxfId="2" operator="equal" stopIfTrue="1">
      <formula>0</formula>
    </cfRule>
  </conditionalFormatting>
  <conditionalFormatting sqref="C4:C5 D4 G9:I9 G10:G24 A9:F24 E5:I6">
    <cfRule type="cellIs" priority="9" dxfId="2" operator="equal" stopIfTrue="1">
      <formula>0</formula>
    </cfRule>
  </conditionalFormatting>
  <conditionalFormatting sqref="A10:H24">
    <cfRule type="cellIs" priority="7" dxfId="2" operator="equal" stopIfTrue="1">
      <formula>0</formula>
    </cfRule>
    <cfRule type="cellIs" priority="8" dxfId="2" operator="equal" stopIfTrue="1">
      <formula>0</formula>
    </cfRule>
  </conditionalFormatting>
  <dataValidations count="1">
    <dataValidation type="list" allowBlank="1" showInputMessage="1" showErrorMessage="1" sqref="E8">
      <formula1>"是,否"</formula1>
    </dataValidation>
  </dataValidations>
  <printOptions horizontalCentered="1"/>
  <pageMargins left="0.75" right="0.55" top="0.38" bottom="0.65" header="0.22999999999999998" footer="0.45999999999999996"/>
  <pageSetup horizontalDpi="600" verticalDpi="600" orientation="portrait" paperSize="9"/>
  <headerFooter alignWithMargins="0">
    <oddHeader>&amp;R&amp;"楷体_GB2312,常规"&amp;9&amp;A</oddHeader>
    <oddFooter>&amp;R&amp;"隶书,加粗"&amp;9本单一式两份，双方各持一份。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shenjichu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兼职人员审计及自审项目</dc:subject>
  <dc:creator>shenjichu</dc:creator>
  <cp:keywords/>
  <dc:description/>
  <cp:lastModifiedBy>温航雄</cp:lastModifiedBy>
  <cp:lastPrinted>2021-05-20T02:37:38Z</cp:lastPrinted>
  <dcterms:created xsi:type="dcterms:W3CDTF">2004-12-01T07:58:26Z</dcterms:created>
  <dcterms:modified xsi:type="dcterms:W3CDTF">2024-03-22T05:44:31Z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88715F1A7E91453789B05CB5B416734D_13</vt:lpwstr>
  </property>
</Properties>
</file>